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bnsv\Share\32建設課\02水道G\069◆◆水道ホームページ関係◆◆\R4\R5.2.28\"/>
    </mc:Choice>
  </mc:AlternateContent>
  <xr:revisionPtr revIDLastSave="0" documentId="8_{B334E094-2D5F-4EAA-A9AD-2AB5D87CC849}" xr6:coauthVersionLast="47" xr6:coauthVersionMax="47" xr10:uidLastSave="{00000000-0000-0000-0000-000000000000}"/>
  <workbookProtection workbookAlgorithmName="SHA-512" workbookHashValue="YK5opy2X80SEo/2ToXr2J7x4U2qc3OQPrP0KuZLEEWLFOYJFEcA4JDbj/MG4JGX/u3ONqV5HgCZLZNvHKJk1qg==" workbookSaltValue="7FNnIC6dsWH18xn6wyaKkQ=="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<sst xmlns="http://schemas.openxmlformats.org/spreadsheetml/2006/main" count="228" uniqueCount="112">
  <si>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</si>
  <si>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</si>
  <si>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</si>
  <si>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</si>
  <si>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</si>
  <si>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</si>
  <si>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</si>
  <si>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</si>
  <si>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</si>
  <si>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</si>
  <si>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</si>
  <si>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</si>
  <si>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</si>
  <si>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</si>
  <si>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</si>
  <si>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</si>
  <si>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</si>
  <si>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</si>
  <si>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</si>
  <si>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</si>
  <si>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</si>
  <si>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</si>
  <si>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</si>
  <si>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</si>
  <si>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</si>
  <si>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</si>
  <si>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</si>
  <si>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</si>
  <si>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</si>
  <si>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</si>
  <si>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</si>
  <si>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</si>
  <si>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</si>
  <si>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</si>
  <si>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</si>
  <si>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</si>
  <si>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</si>
  <si>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</si>
  <si>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</si>
  <si>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</si>
  <si>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</si>
  <si>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</si>
  <si>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</si>
  <si>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</si>
  <si>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</si>
  <si>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</si>
  <si>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</si>
  <si>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</si>
  <si>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</si>
  <si>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</si>
  <si>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</si>
  <si>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</si>
  <si>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</si>
  <si>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</si>
  <si>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</si>
  <si>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</si>
  <si>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</si>
  <si>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</si>
  <si>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</si>
  <si>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</si>
  <si>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</si>
  <si>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</si>
  <si>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</si>
  <si>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</si>
  <si>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</si>
  <si>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</si>
  <si>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</si>
  <si>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</si>
  <si>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</si>
  <si>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</si>
  <si>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</si>
  <si>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</si>
  <si>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</si>
  <si>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</si>
  <si>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</si>
  <si>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</si>
  <si>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</si>
  <si>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</si>
  <si>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</si>
  <si>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</si>
  <si>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</si>
  <si>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</si>
  <si>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</si>
  <si>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</si>
  <si>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</si>
  <si>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</si>
  <si>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</si>
  <si>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</si>
  <si>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</si>
  <si>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</si>
  <si>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</si>
  <si>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</si>
  <si>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</si>
  <si>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</si>
  <si>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</si>
  <si>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</si>
  <si>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</si>
  <si>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</si>
  <si>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</si>
  <si>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</si>
  <si>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</si>
  <si>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</si>
  <si>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</si>
  <si>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</si>
  <si>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</si>
  <si>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</si>
  <si>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</si>
  <si>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</si>
  <si>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</si>
  <si>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おり、単年度収支は黒字となっているが、平成30年度以降、類似団体平均値より低く横ばいで推移している。今後も給水人口の減少などにより、給水収益の大幅な増は見込めない状況にあり、更なる経費削減等の努力が必要である。
②累積欠損金は、発生していないものの、④企業債残高対給水収益比率が高いため、維持管理費のさらなる削減や施設更新時の投資の効率化について、中長期的な改善策を検討する必要である。
③流動比率は、建設改良費の工事請負費増による、企業債借入額増によって流動負債が増加しているため、今後も楽観視できない状況である。
⑤料金回収率は、100％を超えており、給水収益で給水に係る経費が賄えている。
⑥給水原価は、類似団体平均値より低く抑えられているが、施設整備により減価償却費が高くなることが想定されるため、今後も注視していく必要である。
⑦施設利用率は、平成28年度に施設の規模を見直し、１日最大配水量を適正化したことによって高い水準で推移しており、⑧有収率も類似団体平均値を上回っている。
</t>
    <rPh sb="20" eb="23">
      <t>タンネンド</t>
    </rPh>
    <rPh sb="23" eb="25">
      <t>シュウシ</t>
    </rPh>
    <rPh sb="42" eb="44">
      <t>イコウ</t>
    </rPh>
    <rPh sb="53" eb="55">
      <t>ルイジ</t>
    </rPh>
    <rPh sb="56" eb="59">
      <t>ヘイキンチ</t>
    </rPh>
    <rPh sb="61" eb="62">
      <t>ヒク</t>
    </rPh>
    <rPh sb="64" eb="65">
      <t>ヨコ</t>
    </rPh>
    <rPh sb="68" eb="70">
      <t>スイイ</t>
    </rPh>
    <rPh sb="75" eb="77">
      <t>コンゴ</t>
    </rPh>
    <rPh sb="78" eb="80">
      <t>キュウスイ</t>
    </rPh>
    <rPh sb="80" eb="82">
      <t>ジンコウ</t>
    </rPh>
    <rPh sb="83" eb="85">
      <t>ゲンショウ</t>
    </rPh>
    <rPh sb="91" eb="93">
      <t>キュウスイ</t>
    </rPh>
    <rPh sb="93" eb="95">
      <t>シュウエキ</t>
    </rPh>
    <rPh sb="98" eb="100">
      <t>ジョウキョウ</t>
    </rPh>
    <rPh sb="105" eb="107">
      <t>ミコ</t>
    </rPh>
    <rPh sb="110" eb="111">
      <t>タメ</t>
    </rPh>
    <rPh sb="111" eb="112">
      <t>トウ</t>
    </rPh>
    <rPh sb="113" eb="114">
      <t>サラ</t>
    </rPh>
    <rPh sb="116" eb="118">
      <t>ケイヒ</t>
    </rPh>
    <rPh sb="118" eb="120">
      <t>サクゲン</t>
    </rPh>
    <rPh sb="121" eb="123">
      <t>ドリョク</t>
    </rPh>
    <rPh sb="212" eb="214">
      <t>ヒツヨウ</t>
    </rPh>
    <rPh sb="218" eb="220">
      <t>スイイ</t>
    </rPh>
    <rPh sb="226" eb="228">
      <t>ウケオイ</t>
    </rPh>
    <rPh sb="235" eb="238">
      <t>コウジヒ</t>
    </rPh>
    <rPh sb="238" eb="239">
      <t>ゾウ</t>
    </rPh>
    <rPh sb="245" eb="247">
      <t>カリイレ</t>
    </rPh>
    <rPh sb="247" eb="248">
      <t>ガク</t>
    </rPh>
    <rPh sb="259" eb="261">
      <t>コンゴ</t>
    </rPh>
    <rPh sb="262" eb="265">
      <t>ラッカンシ</t>
    </rPh>
    <rPh sb="277" eb="279">
      <t>リョウキン</t>
    </rPh>
    <rPh sb="279" eb="282">
      <t>カイシュウリツ</t>
    </rPh>
    <rPh sb="295" eb="297">
      <t>キュウスイ</t>
    </rPh>
    <rPh sb="297" eb="299">
      <t>シュウエキ</t>
    </rPh>
    <rPh sb="300" eb="302">
      <t>キュウスイ</t>
    </rPh>
    <rPh sb="303" eb="304">
      <t>カカ</t>
    </rPh>
    <rPh sb="305" eb="307">
      <t>ケイヒ</t>
    </rPh>
    <rPh sb="308" eb="309">
      <t>マカナ</t>
    </rPh>
    <rPh sb="316" eb="318">
      <t>キュウスイ</t>
    </rPh>
    <rPh sb="318" eb="320">
      <t>ゲンカ</t>
    </rPh>
    <rPh sb="333" eb="334">
      <t>オサ</t>
    </rPh>
    <rPh sb="342" eb="344">
      <t>シセツ</t>
    </rPh>
    <rPh sb="344" eb="346">
      <t>セイビ</t>
    </rPh>
    <rPh sb="349" eb="351">
      <t>ゲンカ</t>
    </rPh>
    <rPh sb="351" eb="354">
      <t>ショウキャクヒ</t>
    </rPh>
    <rPh sb="355" eb="356">
      <t>タカ</t>
    </rPh>
    <rPh sb="362" eb="364">
      <t>ソウテイ</t>
    </rPh>
    <rPh sb="370" eb="372">
      <t>コンゴ</t>
    </rPh>
    <rPh sb="373" eb="375">
      <t>チュウシ</t>
    </rPh>
    <rPh sb="421" eb="422">
      <t>カ</t>
    </rPh>
    <rPh sb="435" eb="437">
      <t>スイイ</t>
    </rPh>
    <rPh sb="443" eb="445">
      <t>ミナオサヘイキンチウワマワ</t>
    </rPh>
    <phoneticPr fontId="4"/>
  </si>
  <si>
    <t>①有形固定資産減価償却率は、類似団体平均値より低く横ばいに推移しており、老朽化は進んでいない状態ではあるが、今後も計画的に更新事業を進める必要がある。
②管路経年化率は、類似団体平均値より高い状況となっており、法定耐用年数を経過した管路が多い状態である。平成30年度まではゆるやかな低下傾向にあり改善に向かっていたが、令和元年度からは法定耐用年数に達した管路が増加したため、以降経年化率が上昇している。
③管路更新率は、令和２年度に１を下回ったが、類似団体平均値と比較すると高い水準で推移している。施設更新などの財源確保が厳しい状況ではあるが、耐震化等を考慮し経営状況とのバランスを鑑みながら管路更新を継続していく必要がある。</t>
    <rPh sb="1" eb="3">
      <t>ユウケイ</t>
    </rPh>
    <rPh sb="3" eb="7">
      <t>コテイシサン</t>
    </rPh>
    <rPh sb="7" eb="9">
      <t>ゲンカ</t>
    </rPh>
    <rPh sb="9" eb="12">
      <t>ショウキャクリツ</t>
    </rPh>
    <rPh sb="14" eb="16">
      <t>ルイジ</t>
    </rPh>
    <rPh sb="16" eb="18">
      <t>ダンタイ</t>
    </rPh>
    <rPh sb="18" eb="20">
      <t>ヘイキン</t>
    </rPh>
    <rPh sb="20" eb="21">
      <t>チ</t>
    </rPh>
    <rPh sb="23" eb="24">
      <t>ヒク</t>
    </rPh>
    <rPh sb="25" eb="26">
      <t>ヨコ</t>
    </rPh>
    <rPh sb="29" eb="31">
      <t>スイイ</t>
    </rPh>
    <rPh sb="36" eb="39">
      <t>ロウキュウカ</t>
    </rPh>
    <rPh sb="40" eb="41">
      <t>スス</t>
    </rPh>
    <rPh sb="46" eb="48">
      <t>ジョウタイ</t>
    </rPh>
    <rPh sb="54" eb="56">
      <t>コンゴ</t>
    </rPh>
    <rPh sb="57" eb="60">
      <t>ケイカクテキ</t>
    </rPh>
    <rPh sb="61" eb="63">
      <t>コウシン</t>
    </rPh>
    <rPh sb="63" eb="65">
      <t>ジギョウ</t>
    </rPh>
    <rPh sb="66" eb="67">
      <t>スス</t>
    </rPh>
    <rPh sb="69" eb="71">
      <t>ヒツヨウ</t>
    </rPh>
    <rPh sb="91" eb="92">
      <t>チ</t>
    </rPh>
    <rPh sb="96" eb="98">
      <t>ジョウキョウ</t>
    </rPh>
    <rPh sb="127" eb="129">
      <t>ヘイセイ</t>
    </rPh>
    <rPh sb="131" eb="133">
      <t>ネンド</t>
    </rPh>
    <rPh sb="159" eb="161">
      <t>レイワ</t>
    </rPh>
    <rPh sb="161" eb="164">
      <t>ガンネンド</t>
    </rPh>
    <rPh sb="167" eb="169">
      <t>ホウテイ</t>
    </rPh>
    <rPh sb="169" eb="171">
      <t>タイヨウ</t>
    </rPh>
    <rPh sb="171" eb="173">
      <t>ネンスウ</t>
    </rPh>
    <rPh sb="174" eb="175">
      <t>タッ</t>
    </rPh>
    <rPh sb="177" eb="179">
      <t>カンロ</t>
    </rPh>
    <rPh sb="180" eb="182">
      <t>ゾウカ</t>
    </rPh>
    <rPh sb="187" eb="189">
      <t>イコウ</t>
    </rPh>
    <rPh sb="189" eb="192">
      <t>ケイネンカ</t>
    </rPh>
    <rPh sb="192" eb="193">
      <t>リツ</t>
    </rPh>
    <rPh sb="194" eb="196">
      <t>ジョウショウ</t>
    </rPh>
    <rPh sb="203" eb="205">
      <t>カンロ</t>
    </rPh>
    <rPh sb="205" eb="207">
      <t>コウシン</t>
    </rPh>
    <rPh sb="207" eb="208">
      <t>リツ</t>
    </rPh>
    <rPh sb="237" eb="239">
      <t>ルイジ</t>
    </rPh>
    <rPh sb="239" eb="241">
      <t>スイジュン</t>
    </rPh>
    <rPh sb="242" eb="244">
      <t>スイイ</t>
    </rPh>
    <rPh sb="251" eb="253">
      <t>ネンド</t>
    </rPh>
    <rPh sb="288" eb="289">
      <t>トウ</t>
    </rPh>
    <rPh sb="291" eb="292">
      <t>カンガ</t>
    </rPh>
    <phoneticPr fontId="4"/>
  </si>
  <si>
    <t>　令和３年度は、経常収支比率及び料金回収率が100％を超え、施設利用率、有収率などは類似団体平均値を上回っており、経営状況は概ね健全な状態ではある。
　しかしながら、今後も更なる給水人口や水需要の減少が想定され、給水収益や有収水量の減少が懸念される中で、老朽化施設などへの設備投資や企業債償還金が増大していくことから、経営状況は非常に厳しいものになると予想される。
　今後も維持管理費の削減や、計画的且つ効率的な設備投資のあり方を検討することで、更なる経営改善を図る必要があり、それに応じて経営戦略を見直し改定する予定である。</t>
    <rPh sb="83" eb="85">
      <t>コンゴ</t>
    </rPh>
    <rPh sb="86" eb="87">
      <t>サラ</t>
    </rPh>
    <rPh sb="89" eb="91">
      <t>キュウスイ</t>
    </rPh>
    <rPh sb="94" eb="95">
      <t>ミズ</t>
    </rPh>
    <rPh sb="95" eb="97">
      <t>ジュヨウ</t>
    </rPh>
    <rPh sb="101" eb="103">
      <t>ソウテイ</t>
    </rPh>
    <rPh sb="119" eb="121">
      <t>ケネン</t>
    </rPh>
    <rPh sb="124" eb="125">
      <t>ナカ</t>
    </rPh>
    <rPh sb="130" eb="132">
      <t>シセツ</t>
    </rPh>
    <rPh sb="136" eb="138">
      <t>セツビ</t>
    </rPh>
    <rPh sb="138" eb="140">
      <t>トウシ</t>
    </rPh>
    <rPh sb="148" eb="150">
      <t>ゾウダイ</t>
    </rPh>
    <rPh sb="176" eb="178">
      <t>ヨソウ</t>
    </rPh>
    <rPh sb="184" eb="186">
      <t>コンゴ</t>
    </rPh>
    <rPh sb="197" eb="200">
      <t>ケイカクテキ</t>
    </rPh>
    <rPh sb="200" eb="201">
      <t>カ</t>
    </rPh>
    <rPh sb="206" eb="208">
      <t>セツビ</t>
    </rPh>
    <rPh sb="213" eb="214">
      <t>カタ</t>
    </rPh>
    <rPh sb="215" eb="217">
      <t>ケントウ</t>
    </rPh>
    <rPh sb="242" eb="243">
      <t>オウ</t>
    </rPh>
    <rPh sb="252" eb="253">
      <t>モ</t>
    </rPh>
    <rPh sb="253" eb="255">
      <t>センリャクヒツヨウオウカイテイ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</si>
</sst>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0.89</c:v>
                </c:pt>
                <c:pt idx="1">
                  <c:v>1.21</c:v>
                </c:pt>
                <c:pt idx="2">
                  <c:v>1.5</c:v>
                </c:pt>
                <c:pt idx="3">
                  <c:v>0.82</c:v>
                </c:pt>
                <c:pt idx="4">
                  <c:v>1.88</c:v>
                </c:pt>
              </c:numCache>
            </c:numRef>
          </c:val>
          <c:extLst>
            <c:ext xmlns:c16="http://schemas.microsoft.com/office/drawing/2014/chart" uri="{C3380CC4-5D6E-409C-BE32-E72D297353CC}">
              <c16:uniqueId val="{00000000-A72C-4B83-BAD4-EC1F9EFCBF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0.32</c:v>
                </c:pt>
                <c:pt idx="2">
                  <c:v>0.81</c:v>
                </c:pt>
                <c:pt idx="3">
                  <c:v>0.38</c:v>
                </c:pt>
                <c:pt idx="4">
                  <c:v>0.51</c:v>
                </c:pt>
              </c:numCache>
            </c:numRef>
          </c:val>
          <c:smooth val="0"/>
          <c:extLst>
            <c:ext xmlns:c16="http://schemas.microsoft.com/office/drawing/2014/chart" uri="{C3380CC4-5D6E-409C-BE32-E72D297353CC}">
              <c16:uniqueId val="{00000001-A72C-4B83-BAD4-EC1F9EFCBF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65.02</c:v>
                </c:pt>
                <c:pt idx="1">
                  <c:v>63.53</c:v>
                </c:pt>
                <c:pt idx="2">
                  <c:v>62.6</c:v>
                </c:pt>
                <c:pt idx="3">
                  <c:v>62.86</c:v>
                </c:pt>
                <c:pt idx="4">
                  <c:v>61.2</c:v>
                </c:pt>
              </c:numCache>
            </c:numRef>
          </c:val>
          <c:extLst>
            <c:ext xmlns:c16="http://schemas.microsoft.com/office/drawing/2014/chart" uri="{C3380CC4-5D6E-409C-BE32-E72D297353CC}">
              <c16:uniqueId val="{00000000-D085-4505-98FE-E40D845B5D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39.61</c:v>
                </c:pt>
                <c:pt idx="2">
                  <c:v>41.06</c:v>
                </c:pt>
                <c:pt idx="3">
                  <c:v>39.94</c:v>
                </c:pt>
                <c:pt idx="4">
                  <c:v>40.19</c:v>
                </c:pt>
              </c:numCache>
            </c:numRef>
          </c:val>
          <c:smooth val="0"/>
          <c:extLst>
            <c:ext xmlns:c16="http://schemas.microsoft.com/office/drawing/2014/chart" uri="{C3380CC4-5D6E-409C-BE32-E72D297353CC}">
              <c16:uniqueId val="{00000001-D085-4505-98FE-E40D845B5D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84.21</c:v>
                </c:pt>
                <c:pt idx="1">
                  <c:v>84.57</c:v>
                </c:pt>
                <c:pt idx="2">
                  <c:v>84.56</c:v>
                </c:pt>
                <c:pt idx="3">
                  <c:v>84.19</c:v>
                </c:pt>
                <c:pt idx="4">
                  <c:v>84.14</c:v>
                </c:pt>
              </c:numCache>
            </c:numRef>
          </c:val>
          <c:extLst>
            <c:ext xmlns:c16="http://schemas.microsoft.com/office/drawing/2014/chart" uri="{C3380CC4-5D6E-409C-BE32-E72D297353CC}">
              <c16:uniqueId val="{00000000-B8E9-4C09-8374-83102D21A2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72.959999999999994</c:v>
                </c:pt>
                <c:pt idx="2">
                  <c:v>72.42</c:v>
                </c:pt>
                <c:pt idx="3">
                  <c:v>69.41</c:v>
                </c:pt>
                <c:pt idx="4">
                  <c:v>71.52</c:v>
                </c:pt>
              </c:numCache>
            </c:numRef>
          </c:val>
          <c:smooth val="0"/>
          <c:extLst>
            <c:ext xmlns:c16="http://schemas.microsoft.com/office/drawing/2014/chart" uri="{C3380CC4-5D6E-409C-BE32-E72D297353CC}">
              <c16:uniqueId val="{00000001-B8E9-4C09-8374-83102D21A2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111.14</c:v>
                </c:pt>
                <c:pt idx="1">
                  <c:v>101.06</c:v>
                </c:pt>
                <c:pt idx="2">
                  <c:v>101.88</c:v>
                </c:pt>
                <c:pt idx="3">
                  <c:v>101.09</c:v>
                </c:pt>
                <c:pt idx="4">
                  <c:v>101.48</c:v>
                </c:pt>
              </c:numCache>
            </c:numRef>
          </c:val>
          <c:extLst>
            <c:ext xmlns:c16="http://schemas.microsoft.com/office/drawing/2014/chart" uri="{C3380CC4-5D6E-409C-BE32-E72D297353CC}">
              <c16:uniqueId val="{00000000-1080-4EC6-ACD8-03CEACB1A2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107.64</c:v>
                </c:pt>
                <c:pt idx="2">
                  <c:v>108.22</c:v>
                </c:pt>
                <c:pt idx="3">
                  <c:v>114.22</c:v>
                </c:pt>
                <c:pt idx="4">
                  <c:v>108.19</c:v>
                </c:pt>
              </c:numCache>
            </c:numRef>
          </c:val>
          <c:smooth val="0"/>
          <c:extLst>
            <c:ext xmlns:c16="http://schemas.microsoft.com/office/drawing/2014/chart" uri="{C3380CC4-5D6E-409C-BE32-E72D297353CC}">
              <c16:uniqueId val="{00000001-1080-4EC6-ACD8-03CEACB1A2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48.66</c:v>
                </c:pt>
                <c:pt idx="1">
                  <c:v>48.52</c:v>
                </c:pt>
                <c:pt idx="2">
                  <c:v>48.56</c:v>
                </c:pt>
                <c:pt idx="3">
                  <c:v>48.53</c:v>
                </c:pt>
                <c:pt idx="4">
                  <c:v>49.39</c:v>
                </c:pt>
              </c:numCache>
            </c:numRef>
          </c:val>
          <c:extLst>
            <c:ext xmlns:c16="http://schemas.microsoft.com/office/drawing/2014/chart" uri="{C3380CC4-5D6E-409C-BE32-E72D297353CC}">
              <c16:uniqueId val="{00000000-5077-48FE-8008-5AC64AAFF4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54.09</c:v>
                </c:pt>
                <c:pt idx="2">
                  <c:v>52.73</c:v>
                </c:pt>
                <c:pt idx="3">
                  <c:v>53.25</c:v>
                </c:pt>
                <c:pt idx="4">
                  <c:v>53.4</c:v>
                </c:pt>
              </c:numCache>
            </c:numRef>
          </c:val>
          <c:smooth val="0"/>
          <c:extLst>
            <c:ext xmlns:c16="http://schemas.microsoft.com/office/drawing/2014/chart" uri="{C3380CC4-5D6E-409C-BE32-E72D297353CC}">
              <c16:uniqueId val="{00000001-5077-48FE-8008-5AC64AAFF4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27.14</c:v>
                </c:pt>
                <c:pt idx="1">
                  <c:v>25.63</c:v>
                </c:pt>
                <c:pt idx="2">
                  <c:v>28.24</c:v>
                </c:pt>
                <c:pt idx="3">
                  <c:v>29.22</c:v>
                </c:pt>
                <c:pt idx="4">
                  <c:v>28.2</c:v>
                </c:pt>
              </c:numCache>
            </c:numRef>
          </c:val>
          <c:extLst>
            <c:ext xmlns:c16="http://schemas.microsoft.com/office/drawing/2014/chart" uri="{C3380CC4-5D6E-409C-BE32-E72D297353CC}">
              <c16:uniqueId val="{00000000-5A6B-42D0-B193-50BB6513F4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18.68</c:v>
                </c:pt>
                <c:pt idx="2">
                  <c:v>19.91</c:v>
                </c:pt>
                <c:pt idx="3">
                  <c:v>23.02</c:v>
                </c:pt>
                <c:pt idx="4">
                  <c:v>21.86</c:v>
                </c:pt>
              </c:numCache>
            </c:numRef>
          </c:val>
          <c:smooth val="0"/>
          <c:extLst>
            <c:ext xmlns:c16="http://schemas.microsoft.com/office/drawing/2014/chart" uri="{C3380CC4-5D6E-409C-BE32-E72D297353CC}">
              <c16:uniqueId val="{00000001-5A6B-42D0-B193-50BB6513F4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8-42E2-851C-B54AEC7109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30.84</c:v>
                </c:pt>
                <c:pt idx="2">
                  <c:v>25.29</c:v>
                </c:pt>
                <c:pt idx="3">
                  <c:v>22.71</c:v>
                </c:pt>
                <c:pt idx="4">
                  <c:v>6.17</c:v>
                </c:pt>
              </c:numCache>
            </c:numRef>
          </c:val>
          <c:smooth val="0"/>
          <c:extLst>
            <c:ext xmlns:c16="http://schemas.microsoft.com/office/drawing/2014/chart" uri="{C3380CC4-5D6E-409C-BE32-E72D297353CC}">
              <c16:uniqueId val="{00000001-B148-42E2-851C-B54AEC7109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59.37</c:v>
                </c:pt>
                <c:pt idx="1">
                  <c:v>55.83</c:v>
                </c:pt>
                <c:pt idx="2">
                  <c:v>56.39</c:v>
                </c:pt>
                <c:pt idx="3">
                  <c:v>55.31</c:v>
                </c:pt>
                <c:pt idx="4">
                  <c:v>68.319999999999993</c:v>
                </c:pt>
              </c:numCache>
            </c:numRef>
          </c:val>
          <c:extLst>
            <c:ext xmlns:c16="http://schemas.microsoft.com/office/drawing/2014/chart" uri="{C3380CC4-5D6E-409C-BE32-E72D297353CC}">
              <c16:uniqueId val="{00000000-40CF-45C0-8DDE-9D3C4DDFCF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450.54</c:v>
                </c:pt>
                <c:pt idx="2">
                  <c:v>348.88</c:v>
                </c:pt>
                <c:pt idx="3">
                  <c:v>381.07</c:v>
                </c:pt>
                <c:pt idx="4">
                  <c:v>367.4</c:v>
                </c:pt>
              </c:numCache>
            </c:numRef>
          </c:val>
          <c:smooth val="0"/>
          <c:extLst>
            <c:ext xmlns:c16="http://schemas.microsoft.com/office/drawing/2014/chart" uri="{C3380CC4-5D6E-409C-BE32-E72D297353CC}">
              <c16:uniqueId val="{00000001-40CF-45C0-8DDE-9D3C4DDFCF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922.15</c:v>
                </c:pt>
                <c:pt idx="1">
                  <c:v>974.89</c:v>
                </c:pt>
                <c:pt idx="2">
                  <c:v>1019.31</c:v>
                </c:pt>
                <c:pt idx="3">
                  <c:v>1056.0999999999999</c:v>
                </c:pt>
                <c:pt idx="4">
                  <c:v>1071.08</c:v>
                </c:pt>
              </c:numCache>
            </c:numRef>
          </c:val>
          <c:extLst>
            <c:ext xmlns:c16="http://schemas.microsoft.com/office/drawing/2014/chart" uri="{C3380CC4-5D6E-409C-BE32-E72D297353CC}">
              <c16:uniqueId val="{00000000-A8F0-46D1-B155-E522D52440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496.56</c:v>
                </c:pt>
                <c:pt idx="2">
                  <c:v>540.38</c:v>
                </c:pt>
                <c:pt idx="3">
                  <c:v>556.47</c:v>
                </c:pt>
                <c:pt idx="4">
                  <c:v>564.99</c:v>
                </c:pt>
              </c:numCache>
            </c:numRef>
          </c:val>
          <c:smooth val="0"/>
          <c:extLst>
            <c:ext xmlns:c16="http://schemas.microsoft.com/office/drawing/2014/chart" uri="{C3380CC4-5D6E-409C-BE32-E72D297353CC}">
              <c16:uniqueId val="{00000001-A8F0-46D1-B155-E522D52440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105.44</c:v>
                </c:pt>
                <c:pt idx="1">
                  <c:v>100.7</c:v>
                </c:pt>
                <c:pt idx="2">
                  <c:v>101.76</c:v>
                </c:pt>
                <c:pt idx="3">
                  <c:v>100.43</c:v>
                </c:pt>
                <c:pt idx="4">
                  <c:v>101.24</c:v>
                </c:pt>
              </c:numCache>
            </c:numRef>
          </c:val>
          <c:extLst>
            <c:ext xmlns:c16="http://schemas.microsoft.com/office/drawing/2014/chart" uri="{C3380CC4-5D6E-409C-BE32-E72D297353CC}">
              <c16:uniqueId val="{00000000-478D-48C4-A420-D28AD5F627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84.9</c:v>
                </c:pt>
                <c:pt idx="2">
                  <c:v>83.22</c:v>
                </c:pt>
                <c:pt idx="3">
                  <c:v>78.67</c:v>
                </c:pt>
                <c:pt idx="4">
                  <c:v>80.56</c:v>
                </c:pt>
              </c:numCache>
            </c:numRef>
          </c:val>
          <c:smooth val="0"/>
          <c:extLst>
            <c:ext xmlns:c16="http://schemas.microsoft.com/office/drawing/2014/chart" uri="{C3380CC4-5D6E-409C-BE32-E72D297353CC}">
              <c16:uniqueId val="{00000001-478D-48C4-A420-D28AD5F627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238.82</c:v>
                </c:pt>
                <c:pt idx="1">
                  <c:v>249.47</c:v>
                </c:pt>
                <c:pt idx="2">
                  <c:v>245.74</c:v>
                </c:pt>
                <c:pt idx="3">
                  <c:v>249.39</c:v>
                </c:pt>
                <c:pt idx="4">
                  <c:v>248.2</c:v>
                </c:pt>
              </c:numCache>
            </c:numRef>
          </c:val>
          <c:extLst>
            <c:ext xmlns:c16="http://schemas.microsoft.com/office/drawing/2014/chart" uri="{C3380CC4-5D6E-409C-BE32-E72D297353CC}">
              <c16:uniqueId val="{00000000-1E23-4E47-8C8E-F652618CD2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231.9</c:v>
                </c:pt>
                <c:pt idx="2">
                  <c:v>234.17</c:v>
                </c:pt>
                <c:pt idx="3">
                  <c:v>257.95</c:v>
                </c:pt>
                <c:pt idx="4">
                  <c:v>260.87</c:v>
                </c:pt>
              </c:numCache>
            </c:numRef>
          </c:val>
          <c:smooth val="0"/>
          <c:extLst>
            <c:ext xmlns:c16="http://schemas.microsoft.com/office/drawing/2014/chart" uri="{C3380CC4-5D6E-409C-BE32-E72D297353CC}">
              <c16:uniqueId val="{00000001-1E23-4E47-8C8E-F652618CD2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79" sqref="BJ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田子町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5145</v>
      </c>
      <c r="AM8" s="66"/>
      <c r="AN8" s="66"/>
      <c r="AO8" s="66"/>
      <c r="AP8" s="66"/>
      <c r="AQ8" s="66"/>
      <c r="AR8" s="66"/>
      <c r="AS8" s="66"/>
      <c r="AT8" s="37">
        <f>データ!$S$6</f>
        <v>241.98</v>
      </c>
      <c r="AU8" s="38"/>
      <c r="AV8" s="38"/>
      <c r="AW8" s="38"/>
      <c r="AX8" s="38"/>
      <c r="AY8" s="38"/>
      <c r="AZ8" s="38"/>
      <c r="BA8" s="38"/>
      <c r="BB8" s="55">
        <f>データ!$T$6</f>
        <v>21.26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36.44</v>
      </c>
      <c r="J10" s="38"/>
      <c r="K10" s="38"/>
      <c r="L10" s="38"/>
      <c r="M10" s="38"/>
      <c r="N10" s="38"/>
      <c r="O10" s="65"/>
      <c r="P10" s="55">
        <f>データ!$P$6</f>
        <v>92.39</v>
      </c>
      <c r="Q10" s="55"/>
      <c r="R10" s="55"/>
      <c r="S10" s="55"/>
      <c r="T10" s="55"/>
      <c r="U10" s="55"/>
      <c r="V10" s="55"/>
      <c r="W10" s="66">
        <f>データ!$Q$6</f>
        <v>4961</v>
      </c>
      <c r="X10" s="66"/>
      <c r="Y10" s="66"/>
      <c r="Z10" s="66"/>
      <c r="AA10" s="66"/>
      <c r="AB10" s="66"/>
      <c r="AC10" s="66"/>
      <c r="AD10" s="2"/>
      <c r="AE10" s="2"/>
      <c r="AF10" s="2"/>
      <c r="AG10" s="2"/>
      <c r="AH10" s="2"/>
      <c r="AI10" s="2"/>
      <c r="AJ10" s="2"/>
      <c r="AK10" s="2"/>
      <c r="AL10" s="66">
        <f>データ!$U$6</f>
        <v>4686</v>
      </c>
      <c r="AM10" s="66"/>
      <c r="AN10" s="66"/>
      <c r="AO10" s="66"/>
      <c r="AP10" s="66"/>
      <c r="AQ10" s="66"/>
      <c r="AR10" s="66"/>
      <c r="AS10" s="66"/>
      <c r="AT10" s="37">
        <f>データ!$V$6</f>
        <v>27.9</v>
      </c>
      <c r="AU10" s="38"/>
      <c r="AV10" s="38"/>
      <c r="AW10" s="38"/>
      <c r="AX10" s="38"/>
      <c r="AY10" s="38"/>
      <c r="AZ10" s="38"/>
      <c r="BA10" s="38"/>
      <c r="BB10" s="55">
        <f>データ!$W$6</f>
        <v>167.96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N0sd4pk41UH4sxUFqe36ppvLuDBbJ5H1IifUjxYSZhr6tRLk4QPJxvyQURvuNCahnxjfDwR7Z+GgxF22uCx+w==" saltValue="k+C5jcl+TbkEljLzbz2z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24431</v>
      </c>
      <c r="D6" s="20">
        <f t="shared" si="3"/>
        <v>46</v>
      </c>
      <c r="E6" s="20">
        <f t="shared" si="3"/>
        <v>1</v>
      </c>
      <c r="F6" s="20">
        <f t="shared" si="3"/>
        <v>0</v>
      </c>
      <c r="G6" s="20">
        <f t="shared" si="3"/>
        <v>1</v>
      </c>
      <c r="H6" s="20" t="str">
        <f t="shared" si="3"/>
        <v>青森県　田子町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36.44</v>
      </c>
      <c r="P6" s="21">
        <f t="shared" si="3"/>
        <v>92.39</v>
      </c>
      <c r="Q6" s="21">
        <f t="shared" si="3"/>
        <v>4961</v>
      </c>
      <c r="R6" s="21">
        <f t="shared" si="3"/>
        <v>5145</v>
      </c>
      <c r="S6" s="21">
        <f t="shared" si="3"/>
        <v>241.98</v>
      </c>
      <c r="T6" s="21">
        <f t="shared" si="3"/>
        <v>21.26</v>
      </c>
      <c r="U6" s="21">
        <f t="shared" si="3"/>
        <v>4686</v>
      </c>
      <c r="V6" s="21">
        <f t="shared" si="3"/>
        <v>27.9</v>
      </c>
      <c r="W6" s="21">
        <f t="shared" si="3"/>
        <v>167.96</v>
      </c>
      <c r="X6" s="22">
        <f>IF(X7="",NA(),X7)</f>
        <v>111.14</v>
      </c>
      <c r="Y6" s="22">
        <f t="shared" ref="Y6:AG6" si="4">IF(Y7="",NA(),Y7)</f>
        <v>101.06</v>
      </c>
      <c r="Z6" s="22">
        <f t="shared" si="4"/>
        <v>101.88</v>
      </c>
      <c r="AA6" s="22">
        <f t="shared" si="4"/>
        <v>101.09</v>
      </c>
      <c r="AB6" s="22">
        <f t="shared" si="4"/>
        <v>101.48</v>
      </c>
      <c r="AC6" s="22">
        <f t="shared" si="4"/>
        <v>104.47</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30.84</v>
      </c>
      <c r="AP6" s="22">
        <f t="shared" si="5"/>
        <v>25.29</v>
      </c>
      <c r="AQ6" s="22">
        <f t="shared" si="5"/>
        <v>22.71</v>
      </c>
      <c r="AR6" s="22">
        <f t="shared" si="5"/>
        <v>6.17</v>
      </c>
      <c r="AS6" s="21" t="str">
        <f>IF(AS7="","",IF(AS7="-","【-】","【"&amp;SUBSTITUTE(TEXT(AS7,"#,##0.00"),"-","△")&amp;"】"))</f>
        <v>【1.30】</v>
      </c>
      <c r="AT6" s="22">
        <f>IF(AT7="",NA(),AT7)</f>
        <v>59.37</v>
      </c>
      <c r="AU6" s="22">
        <f t="shared" ref="AU6:BC6" si="6">IF(AU7="",NA(),AU7)</f>
        <v>55.83</v>
      </c>
      <c r="AV6" s="22">
        <f t="shared" si="6"/>
        <v>56.39</v>
      </c>
      <c r="AW6" s="22">
        <f t="shared" si="6"/>
        <v>55.31</v>
      </c>
      <c r="AX6" s="22">
        <f t="shared" si="6"/>
        <v>68.319999999999993</v>
      </c>
      <c r="AY6" s="22">
        <f t="shared" si="6"/>
        <v>293.23</v>
      </c>
      <c r="AZ6" s="22">
        <f t="shared" si="6"/>
        <v>450.54</v>
      </c>
      <c r="BA6" s="22">
        <f t="shared" si="6"/>
        <v>348.88</v>
      </c>
      <c r="BB6" s="22">
        <f t="shared" si="6"/>
        <v>381.07</v>
      </c>
      <c r="BC6" s="22">
        <f t="shared" si="6"/>
        <v>367.4</v>
      </c>
      <c r="BD6" s="21" t="str">
        <f>IF(BD7="","",IF(BD7="-","【-】","【"&amp;SUBSTITUTE(TEXT(BD7,"#,##0.00"),"-","△")&amp;"】"))</f>
        <v>【261.51】</v>
      </c>
      <c r="BE6" s="22">
        <f>IF(BE7="",NA(),BE7)</f>
        <v>922.15</v>
      </c>
      <c r="BF6" s="22">
        <f t="shared" ref="BF6:BN6" si="7">IF(BF7="",NA(),BF7)</f>
        <v>974.89</v>
      </c>
      <c r="BG6" s="22">
        <f t="shared" si="7"/>
        <v>1019.31</v>
      </c>
      <c r="BH6" s="22">
        <f t="shared" si="7"/>
        <v>1056.0999999999999</v>
      </c>
      <c r="BI6" s="22">
        <f t="shared" si="7"/>
        <v>1071.08</v>
      </c>
      <c r="BJ6" s="22">
        <f t="shared" si="7"/>
        <v>542.29999999999995</v>
      </c>
      <c r="BK6" s="22">
        <f t="shared" si="7"/>
        <v>496.56</v>
      </c>
      <c r="BL6" s="22">
        <f t="shared" si="7"/>
        <v>540.38</v>
      </c>
      <c r="BM6" s="22">
        <f t="shared" si="7"/>
        <v>556.47</v>
      </c>
      <c r="BN6" s="22">
        <f t="shared" si="7"/>
        <v>564.99</v>
      </c>
      <c r="BO6" s="21" t="str">
        <f>IF(BO7="","",IF(BO7="-","【-】","【"&amp;SUBSTITUTE(TEXT(BO7,"#,##0.00"),"-","△")&amp;"】"))</f>
        <v>【265.16】</v>
      </c>
      <c r="BP6" s="22">
        <f>IF(BP7="",NA(),BP7)</f>
        <v>105.44</v>
      </c>
      <c r="BQ6" s="22">
        <f t="shared" ref="BQ6:BY6" si="8">IF(BQ7="",NA(),BQ7)</f>
        <v>100.7</v>
      </c>
      <c r="BR6" s="22">
        <f t="shared" si="8"/>
        <v>101.76</v>
      </c>
      <c r="BS6" s="22">
        <f t="shared" si="8"/>
        <v>100.43</v>
      </c>
      <c r="BT6" s="22">
        <f t="shared" si="8"/>
        <v>101.24</v>
      </c>
      <c r="BU6" s="22">
        <f t="shared" si="8"/>
        <v>87.51</v>
      </c>
      <c r="BV6" s="22">
        <f t="shared" si="8"/>
        <v>84.9</v>
      </c>
      <c r="BW6" s="22">
        <f t="shared" si="8"/>
        <v>83.22</v>
      </c>
      <c r="BX6" s="22">
        <f t="shared" si="8"/>
        <v>78.67</v>
      </c>
      <c r="BY6" s="22">
        <f t="shared" si="8"/>
        <v>80.56</v>
      </c>
      <c r="BZ6" s="21" t="str">
        <f>IF(BZ7="","",IF(BZ7="-","【-】","【"&amp;SUBSTITUTE(TEXT(BZ7,"#,##0.00"),"-","△")&amp;"】"))</f>
        <v>【102.35】</v>
      </c>
      <c r="CA6" s="22">
        <f>IF(CA7="",NA(),CA7)</f>
        <v>238.82</v>
      </c>
      <c r="CB6" s="22">
        <f t="shared" ref="CB6:CJ6" si="9">IF(CB7="",NA(),CB7)</f>
        <v>249.47</v>
      </c>
      <c r="CC6" s="22">
        <f t="shared" si="9"/>
        <v>245.74</v>
      </c>
      <c r="CD6" s="22">
        <f t="shared" si="9"/>
        <v>249.39</v>
      </c>
      <c r="CE6" s="22">
        <f t="shared" si="9"/>
        <v>248.2</v>
      </c>
      <c r="CF6" s="22">
        <f t="shared" si="9"/>
        <v>218.42</v>
      </c>
      <c r="CG6" s="22">
        <f t="shared" si="9"/>
        <v>231.9</v>
      </c>
      <c r="CH6" s="22">
        <f t="shared" si="9"/>
        <v>234.17</v>
      </c>
      <c r="CI6" s="22">
        <f t="shared" si="9"/>
        <v>257.95</v>
      </c>
      <c r="CJ6" s="22">
        <f t="shared" si="9"/>
        <v>260.87</v>
      </c>
      <c r="CK6" s="21" t="str">
        <f>IF(CK7="","",IF(CK7="-","【-】","【"&amp;SUBSTITUTE(TEXT(CK7,"#,##0.00"),"-","△")&amp;"】"))</f>
        <v>【167.74】</v>
      </c>
      <c r="CL6" s="22">
        <f>IF(CL7="",NA(),CL7)</f>
        <v>65.02</v>
      </c>
      <c r="CM6" s="22">
        <f t="shared" ref="CM6:CU6" si="10">IF(CM7="",NA(),CM7)</f>
        <v>63.53</v>
      </c>
      <c r="CN6" s="22">
        <f t="shared" si="10"/>
        <v>62.6</v>
      </c>
      <c r="CO6" s="22">
        <f t="shared" si="10"/>
        <v>62.86</v>
      </c>
      <c r="CP6" s="22">
        <f t="shared" si="10"/>
        <v>61.2</v>
      </c>
      <c r="CQ6" s="22">
        <f t="shared" si="10"/>
        <v>50.24</v>
      </c>
      <c r="CR6" s="22">
        <f t="shared" si="10"/>
        <v>39.61</v>
      </c>
      <c r="CS6" s="22">
        <f t="shared" si="10"/>
        <v>41.06</v>
      </c>
      <c r="CT6" s="22">
        <f t="shared" si="10"/>
        <v>39.94</v>
      </c>
      <c r="CU6" s="22">
        <f t="shared" si="10"/>
        <v>40.19</v>
      </c>
      <c r="CV6" s="21" t="str">
        <f>IF(CV7="","",IF(CV7="-","【-】","【"&amp;SUBSTITUTE(TEXT(CV7,"#,##0.00"),"-","△")&amp;"】"))</f>
        <v>【60.29】</v>
      </c>
      <c r="CW6" s="22">
        <f>IF(CW7="",NA(),CW7)</f>
        <v>84.21</v>
      </c>
      <c r="CX6" s="22">
        <f t="shared" ref="CX6:DF6" si="11">IF(CX7="",NA(),CX7)</f>
        <v>84.57</v>
      </c>
      <c r="CY6" s="22">
        <f t="shared" si="11"/>
        <v>84.56</v>
      </c>
      <c r="CZ6" s="22">
        <f t="shared" si="11"/>
        <v>84.19</v>
      </c>
      <c r="DA6" s="22">
        <f t="shared" si="11"/>
        <v>84.14</v>
      </c>
      <c r="DB6" s="22">
        <f t="shared" si="11"/>
        <v>78.650000000000006</v>
      </c>
      <c r="DC6" s="22">
        <f t="shared" si="11"/>
        <v>72.959999999999994</v>
      </c>
      <c r="DD6" s="22">
        <f t="shared" si="11"/>
        <v>72.42</v>
      </c>
      <c r="DE6" s="22">
        <f t="shared" si="11"/>
        <v>69.41</v>
      </c>
      <c r="DF6" s="22">
        <f t="shared" si="11"/>
        <v>71.52</v>
      </c>
      <c r="DG6" s="21" t="str">
        <f>IF(DG7="","",IF(DG7="-","【-】","【"&amp;SUBSTITUTE(TEXT(DG7,"#,##0.00"),"-","△")&amp;"】"))</f>
        <v>【90.12】</v>
      </c>
      <c r="DH6" s="22">
        <f>IF(DH7="",NA(),DH7)</f>
        <v>48.66</v>
      </c>
      <c r="DI6" s="22">
        <f t="shared" ref="DI6:DQ6" si="12">IF(DI7="",NA(),DI7)</f>
        <v>48.52</v>
      </c>
      <c r="DJ6" s="22">
        <f t="shared" si="12"/>
        <v>48.56</v>
      </c>
      <c r="DK6" s="22">
        <f t="shared" si="12"/>
        <v>48.53</v>
      </c>
      <c r="DL6" s="22">
        <f t="shared" si="12"/>
        <v>49.39</v>
      </c>
      <c r="DM6" s="22">
        <f t="shared" si="12"/>
        <v>45.14</v>
      </c>
      <c r="DN6" s="22">
        <f t="shared" si="12"/>
        <v>54.09</v>
      </c>
      <c r="DO6" s="22">
        <f t="shared" si="12"/>
        <v>52.73</v>
      </c>
      <c r="DP6" s="22">
        <f t="shared" si="12"/>
        <v>53.25</v>
      </c>
      <c r="DQ6" s="22">
        <f t="shared" si="12"/>
        <v>53.4</v>
      </c>
      <c r="DR6" s="21" t="str">
        <f>IF(DR7="","",IF(DR7="-","【-】","【"&amp;SUBSTITUTE(TEXT(DR7,"#,##0.00"),"-","△")&amp;"】"))</f>
        <v>【50.88】</v>
      </c>
      <c r="DS6" s="22">
        <f>IF(DS7="",NA(),DS7)</f>
        <v>27.14</v>
      </c>
      <c r="DT6" s="22">
        <f t="shared" ref="DT6:EB6" si="13">IF(DT7="",NA(),DT7)</f>
        <v>25.63</v>
      </c>
      <c r="DU6" s="22">
        <f t="shared" si="13"/>
        <v>28.24</v>
      </c>
      <c r="DV6" s="22">
        <f t="shared" si="13"/>
        <v>29.22</v>
      </c>
      <c r="DW6" s="22">
        <f t="shared" si="13"/>
        <v>28.2</v>
      </c>
      <c r="DX6" s="22">
        <f t="shared" si="13"/>
        <v>13.58</v>
      </c>
      <c r="DY6" s="22">
        <f t="shared" si="13"/>
        <v>18.68</v>
      </c>
      <c r="DZ6" s="22">
        <f t="shared" si="13"/>
        <v>19.91</v>
      </c>
      <c r="EA6" s="22">
        <f t="shared" si="13"/>
        <v>23.02</v>
      </c>
      <c r="EB6" s="22">
        <f t="shared" si="13"/>
        <v>21.86</v>
      </c>
      <c r="EC6" s="21" t="str">
        <f>IF(EC7="","",IF(EC7="-","【-】","【"&amp;SUBSTITUTE(TEXT(EC7,"#,##0.00"),"-","△")&amp;"】"))</f>
        <v>【22.30】</v>
      </c>
      <c r="ED6" s="22">
        <f>IF(ED7="",NA(),ED7)</f>
        <v>0.89</v>
      </c>
      <c r="EE6" s="22">
        <f t="shared" ref="EE6:EM6" si="14">IF(EE7="",NA(),EE7)</f>
        <v>1.21</v>
      </c>
      <c r="EF6" s="22">
        <f t="shared" si="14"/>
        <v>1.5</v>
      </c>
      <c r="EG6" s="22">
        <f t="shared" si="14"/>
        <v>0.82</v>
      </c>
      <c r="EH6" s="22">
        <f t="shared" si="14"/>
        <v>1.88</v>
      </c>
      <c r="EI6" s="22">
        <f t="shared" si="14"/>
        <v>0.44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24431</v>
      </c>
      <c r="D7" s="24">
        <v>46</v>
      </c>
      <c r="E7" s="24">
        <v>1</v>
      </c>
      <c r="F7" s="24">
        <v>0</v>
      </c>
      <c r="G7" s="24">
        <v>1</v>
      </c>
      <c r="H7" s="24" t="s">
        <v>92</v>
      </c>
      <c r="I7" s="24" t="s">
        <v>93</v>
      </c>
      <c r="J7" s="24" t="s">
        <v>94</v>
      </c>
      <c r="K7" s="24" t="s">
        <v>95</v>
      </c>
      <c r="L7" s="24" t="s">
        <v>96</v>
      </c>
      <c r="M7" s="24" t="s">
        <v>97</v>
      </c>
      <c r="N7" s="25" t="s">
        <v>98</v>
      </c>
      <c r="O7" s="25">
        <v>36.44</v>
      </c>
      <c r="P7" s="25">
        <v>92.39</v>
      </c>
      <c r="Q7" s="25">
        <v>4961</v>
      </c>
      <c r="R7" s="25">
        <v>5145</v>
      </c>
      <c r="S7" s="25">
        <v>241.98</v>
      </c>
      <c r="T7" s="25">
        <v>21.26</v>
      </c>
      <c r="U7" s="25">
        <v>4686</v>
      </c>
      <c r="V7" s="25">
        <v>27.9</v>
      </c>
      <c r="W7" s="25">
        <v>167.96</v>
      </c>
      <c r="X7" s="25">
        <v>111.14</v>
      </c>
      <c r="Y7" s="25">
        <v>101.06</v>
      </c>
      <c r="Z7" s="25">
        <v>101.88</v>
      </c>
      <c r="AA7" s="25">
        <v>101.09</v>
      </c>
      <c r="AB7" s="25">
        <v>101.48</v>
      </c>
      <c r="AC7" s="25">
        <v>104.47</v>
      </c>
      <c r="AD7" s="25">
        <v>107.64</v>
      </c>
      <c r="AE7" s="25">
        <v>108.22</v>
      </c>
      <c r="AF7" s="25">
        <v>114.22</v>
      </c>
      <c r="AG7" s="25">
        <v>108.19</v>
      </c>
      <c r="AH7" s="25">
        <v>111.39</v>
      </c>
      <c r="AI7" s="25">
        <v>0</v>
      </c>
      <c r="AJ7" s="25">
        <v>0</v>
      </c>
      <c r="AK7" s="25">
        <v>0</v>
      </c>
      <c r="AL7" s="25">
        <v>0</v>
      </c>
      <c r="AM7" s="25">
        <v>0</v>
      </c>
      <c r="AN7" s="25">
        <v>16.399999999999999</v>
      </c>
      <c r="AO7" s="25">
        <v>30.84</v>
      </c>
      <c r="AP7" s="25">
        <v>25.29</v>
      </c>
      <c r="AQ7" s="25">
        <v>22.71</v>
      </c>
      <c r="AR7" s="25">
        <v>6.17</v>
      </c>
      <c r="AS7" s="25">
        <v>1.3</v>
      </c>
      <c r="AT7" s="25">
        <v>59.37</v>
      </c>
      <c r="AU7" s="25">
        <v>55.83</v>
      </c>
      <c r="AV7" s="25">
        <v>56.39</v>
      </c>
      <c r="AW7" s="25">
        <v>55.31</v>
      </c>
      <c r="AX7" s="25">
        <v>68.319999999999993</v>
      </c>
      <c r="AY7" s="25">
        <v>293.23</v>
      </c>
      <c r="AZ7" s="25">
        <v>450.54</v>
      </c>
      <c r="BA7" s="25">
        <v>348.88</v>
      </c>
      <c r="BB7" s="25">
        <v>381.07</v>
      </c>
      <c r="BC7" s="25">
        <v>367.4</v>
      </c>
      <c r="BD7" s="25">
        <v>261.51</v>
      </c>
      <c r="BE7" s="25">
        <v>922.15</v>
      </c>
      <c r="BF7" s="25">
        <v>974.89</v>
      </c>
      <c r="BG7" s="25">
        <v>1019.31</v>
      </c>
      <c r="BH7" s="25">
        <v>1056.0999999999999</v>
      </c>
      <c r="BI7" s="25">
        <v>1071.08</v>
      </c>
      <c r="BJ7" s="25">
        <v>542.29999999999995</v>
      </c>
      <c r="BK7" s="25">
        <v>496.56</v>
      </c>
      <c r="BL7" s="25">
        <v>540.38</v>
      </c>
      <c r="BM7" s="25">
        <v>556.47</v>
      </c>
      <c r="BN7" s="25">
        <v>564.99</v>
      </c>
      <c r="BO7" s="25">
        <v>265.16000000000003</v>
      </c>
      <c r="BP7" s="25">
        <v>105.44</v>
      </c>
      <c r="BQ7" s="25">
        <v>100.7</v>
      </c>
      <c r="BR7" s="25">
        <v>101.76</v>
      </c>
      <c r="BS7" s="25">
        <v>100.43</v>
      </c>
      <c r="BT7" s="25">
        <v>101.24</v>
      </c>
      <c r="BU7" s="25">
        <v>87.51</v>
      </c>
      <c r="BV7" s="25">
        <v>84.9</v>
      </c>
      <c r="BW7" s="25">
        <v>83.22</v>
      </c>
      <c r="BX7" s="25">
        <v>78.67</v>
      </c>
      <c r="BY7" s="25">
        <v>80.56</v>
      </c>
      <c r="BZ7" s="25">
        <v>102.35</v>
      </c>
      <c r="CA7" s="25">
        <v>238.82</v>
      </c>
      <c r="CB7" s="25">
        <v>249.47</v>
      </c>
      <c r="CC7" s="25">
        <v>245.74</v>
      </c>
      <c r="CD7" s="25">
        <v>249.39</v>
      </c>
      <c r="CE7" s="25">
        <v>248.2</v>
      </c>
      <c r="CF7" s="25">
        <v>218.42</v>
      </c>
      <c r="CG7" s="25">
        <v>231.9</v>
      </c>
      <c r="CH7" s="25">
        <v>234.17</v>
      </c>
      <c r="CI7" s="25">
        <v>257.95</v>
      </c>
      <c r="CJ7" s="25">
        <v>260.87</v>
      </c>
      <c r="CK7" s="25">
        <v>167.74</v>
      </c>
      <c r="CL7" s="25">
        <v>65.02</v>
      </c>
      <c r="CM7" s="25">
        <v>63.53</v>
      </c>
      <c r="CN7" s="25">
        <v>62.6</v>
      </c>
      <c r="CO7" s="25">
        <v>62.86</v>
      </c>
      <c r="CP7" s="25">
        <v>61.2</v>
      </c>
      <c r="CQ7" s="25">
        <v>50.24</v>
      </c>
      <c r="CR7" s="25">
        <v>39.61</v>
      </c>
      <c r="CS7" s="25">
        <v>41.06</v>
      </c>
      <c r="CT7" s="25">
        <v>39.94</v>
      </c>
      <c r="CU7" s="25">
        <v>40.19</v>
      </c>
      <c r="CV7" s="25">
        <v>60.29</v>
      </c>
      <c r="CW7" s="25">
        <v>84.21</v>
      </c>
      <c r="CX7" s="25">
        <v>84.57</v>
      </c>
      <c r="CY7" s="25">
        <v>84.56</v>
      </c>
      <c r="CZ7" s="25">
        <v>84.19</v>
      </c>
      <c r="DA7" s="25">
        <v>84.14</v>
      </c>
      <c r="DB7" s="25">
        <v>78.650000000000006</v>
      </c>
      <c r="DC7" s="25">
        <v>72.959999999999994</v>
      </c>
      <c r="DD7" s="25">
        <v>72.42</v>
      </c>
      <c r="DE7" s="25">
        <v>69.41</v>
      </c>
      <c r="DF7" s="25">
        <v>71.52</v>
      </c>
      <c r="DG7" s="25">
        <v>90.12</v>
      </c>
      <c r="DH7" s="25">
        <v>48.66</v>
      </c>
      <c r="DI7" s="25">
        <v>48.52</v>
      </c>
      <c r="DJ7" s="25">
        <v>48.56</v>
      </c>
      <c r="DK7" s="25">
        <v>48.53</v>
      </c>
      <c r="DL7" s="25">
        <v>49.39</v>
      </c>
      <c r="DM7" s="25">
        <v>45.14</v>
      </c>
      <c r="DN7" s="25">
        <v>54.09</v>
      </c>
      <c r="DO7" s="25">
        <v>52.73</v>
      </c>
      <c r="DP7" s="25">
        <v>53.25</v>
      </c>
      <c r="DQ7" s="25">
        <v>53.4</v>
      </c>
      <c r="DR7" s="25">
        <v>50.88</v>
      </c>
      <c r="DS7" s="25">
        <v>27.14</v>
      </c>
      <c r="DT7" s="25">
        <v>25.63</v>
      </c>
      <c r="DU7" s="25">
        <v>28.24</v>
      </c>
      <c r="DV7" s="25">
        <v>29.22</v>
      </c>
      <c r="DW7" s="25">
        <v>28.2</v>
      </c>
      <c r="DX7" s="25">
        <v>13.58</v>
      </c>
      <c r="DY7" s="25">
        <v>18.68</v>
      </c>
      <c r="DZ7" s="25">
        <v>19.91</v>
      </c>
      <c r="EA7" s="25">
        <v>23.02</v>
      </c>
      <c r="EB7" s="25">
        <v>21.86</v>
      </c>
      <c r="EC7" s="25">
        <v>22.3</v>
      </c>
      <c r="ED7" s="25">
        <v>0.89</v>
      </c>
      <c r="EE7" s="25">
        <v>1.21</v>
      </c>
      <c r="EF7" s="25">
        <v>1.5</v>
      </c>
      <c r="EG7" s="25">
        <v>0.82</v>
      </c>
      <c r="EH7" s="25">
        <v>1.88</v>
      </c>
      <c r="EI7" s="25">
        <v>0.44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山市 祐太</cp:lastModifiedBy>
  <cp:lastPrinted>2023-01-23T00:49:39Z</cp:lastPrinted>
  <dcterms:created xsi:type="dcterms:W3CDTF">2022-12-01T00:52:31Z</dcterms:created>
  <dcterms:modified xsi:type="dcterms:W3CDTF">2023-02-20T04:09:46Z</dcterms:modified>
  <cp:category/>
</cp:coreProperties>
</file>