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kbnsv\userprofile$\0575\Desktop\HPアップロード用\"/>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AM35" i="10"/>
  <c r="C35" i="10"/>
  <c r="BE34" i="10"/>
  <c r="C34" i="10"/>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W34" i="10"/>
  <c r="BW35" i="10" s="1"/>
  <c r="BW36" i="10" s="1"/>
  <c r="BW37" i="10" s="1"/>
  <c r="BW38" i="10" s="1"/>
  <c r="BW39" i="10" s="1"/>
  <c r="BW40" i="10" s="1"/>
  <c r="BW41" i="10" s="1"/>
  <c r="BW42" i="10" s="1"/>
  <c r="CO34" i="10" l="1"/>
  <c r="CO35" i="10" s="1"/>
</calcChain>
</file>

<file path=xl/sharedStrings.xml><?xml version="1.0" encoding="utf-8"?>
<sst xmlns="http://schemas.openxmlformats.org/spreadsheetml/2006/main" count="1143" uniqueCount="612">
  <si>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</si>
  <si>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</si>
  <si>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</si>
  <si>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</si>
  <si>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</si>
  <si>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</si>
  <si>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</si>
  <si>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</si>
  <si>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</si>
  <si>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</si>
  <si>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</si>
  <si>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</si>
  <si>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</si>
  <si>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</si>
  <si>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</si>
  <si>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</si>
  <si>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</si>
  <si>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</si>
  <si>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</si>
  <si>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</si>
  <si>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</si>
  <si>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</si>
  <si>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</si>
  <si>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</si>
  <si>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</si>
  <si>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</si>
  <si>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</si>
  <si>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</si>
  <si>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</si>
  <si>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</si>
  <si>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</si>
  <si>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</si>
  <si>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</si>
  <si>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</si>
  <si>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</si>
  <si>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</si>
  <si>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</si>
  <si>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</si>
  <si>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</si>
  <si>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</si>
  <si>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</si>
  <si>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</si>
  <si>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</si>
  <si>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</si>
  <si>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</si>
  <si>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</si>
  <si>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</si>
  <si>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</si>
  <si>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</si>
  <si>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</si>
  <si>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</si>
  <si>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</si>
  <si>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</si>
  <si>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</si>
  <si>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</si>
  <si>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</si>
  <si>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</si>
  <si>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</si>
  <si>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</si>
  <si>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</si>
  <si>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</si>
  <si>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</si>
  <si>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</si>
  <si>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</si>
  <si>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</si>
  <si>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</si>
  <si>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</si>
  <si>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</si>
  <si>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</si>
  <si>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</si>
  <si>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</si>
  <si>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</si>
  <si>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</si>
  <si>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</si>
  <si>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</si>
  <si>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</si>
  <si>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</si>
  <si>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</si>
  <si>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</si>
  <si>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</si>
  <si>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</si>
  <si>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</si>
  <si>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</si>
  <si>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</si>
  <si>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</si>
  <si>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Ⅱ－０</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</si>
  <si>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</si>
  <si>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</si>
  <si>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</si>
  <si>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</si>
  <si>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</si>
  <si>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</si>
  <si>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</si>
  <si>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</si>
  <si>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</si>
  <si>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</si>
  <si>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</si>
  <si>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</si>
  <si>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田子町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</si>
  <si>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</si>
  <si>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</si>
  <si>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</si>
  <si>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</si>
  <si>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</si>
  <si>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</si>
  <si>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</si>
  <si>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</si>
  <si>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</si>
  <si>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</si>
  <si>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</si>
  <si>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</si>
  <si>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</si>
  <si>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</si>
  <si>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</si>
  <si>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</si>
  <si>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</si>
  <si>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</si>
  <si>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</si>
  <si>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</si>
  <si>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</si>
  <si>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</si>
  <si>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</si>
  <si>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</si>
  <si>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</si>
  <si>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</si>
  <si>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-10.1</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</si>
  <si>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</si>
  <si>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</si>
  <si>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</si>
  <si>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</si>
  <si>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</si>
  <si>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</si>
  <si>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</si>
  <si>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</si>
  <si>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</si>
  <si>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</si>
  <si>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</si>
  <si>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</si>
  <si>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</si>
  <si>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</si>
  <si>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</si>
  <si>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</si>
  <si>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</si>
  <si>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</si>
  <si>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</si>
  <si>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</si>
  <si>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</si>
  <si>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</si>
  <si>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</si>
  <si>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</si>
  <si>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</si>
  <si>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</si>
  <si>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</si>
  <si>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4"/>
  </si>
  <si>
    <t>うち日本人(％)</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</si>
  <si>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</si>
  <si>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</si>
  <si>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</si>
  <si>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</si>
  <si>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</si>
  <si>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</si>
  <si>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</si>
  <si>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</si>
  <si>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</si>
  <si>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</si>
  <si>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</si>
  <si>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</si>
  <si>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</si>
  <si>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</si>
  <si>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</si>
  <si>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</si>
  <si>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</si>
  <si>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</si>
  <si>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</si>
  <si>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</si>
  <si>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</si>
  <si>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</si>
  <si>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</si>
  <si>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</si>
  <si>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</si>
  <si>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</si>
  <si>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</si>
  <si>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</si>
  <si>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</si>
  <si>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</si>
  <si>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</si>
  <si>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</si>
  <si>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</si>
  <si>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</si>
  <si>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</si>
  <si>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</si>
  <si>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</si>
  <si>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</si>
  <si>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</si>
  <si>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</si>
  <si>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</si>
  <si>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</si>
  <si>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</si>
  <si>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</si>
  <si>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</si>
  <si>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</si>
  <si>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</si>
  <si>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</si>
  <si>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</si>
  <si>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</si>
  <si>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</si>
  <si>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</si>
  <si>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</si>
  <si>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</si>
  <si>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</si>
  <si>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</si>
  <si>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</si>
  <si>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青森県田子町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</si>
  <si>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</si>
  <si>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</si>
  <si>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</si>
  <si>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</si>
  <si>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</si>
  <si>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</si>
  <si>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</si>
  <si>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</si>
  <si>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</si>
  <si>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</si>
  <si>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</si>
  <si>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</si>
  <si>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</si>
  <si>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</si>
  <si>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</si>
  <si>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</si>
  <si>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</si>
  <si>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</si>
  <si>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</si>
  <si>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</si>
  <si>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</si>
  <si>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</si>
  <si>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</si>
  <si>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</si>
  <si>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</si>
  <si>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</si>
  <si>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</si>
  <si>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</si>
  <si>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</si>
  <si>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</si>
  <si>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</si>
  <si>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</si>
  <si>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</si>
  <si>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</si>
  <si>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</si>
  <si>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</si>
  <si>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</si>
  <si>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</si>
  <si>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</si>
  <si>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</si>
  <si>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</si>
  <si>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</si>
  <si>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</si>
  <si>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</si>
  <si>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</si>
  <si>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</si>
  <si>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</si>
  <si>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</si>
  <si>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</si>
  <si>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</si>
  <si>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</si>
  <si>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</si>
  <si>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</si>
  <si>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</si>
  <si>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</si>
  <si>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</si>
  <si>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</si>
  <si>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</si>
  <si>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</si>
  <si>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</si>
  <si>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</si>
  <si>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</si>
  <si>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</si>
  <si>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</si>
  <si>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</si>
  <si>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</si>
  <si>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</si>
  <si>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</si>
  <si>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</si>
  <si>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</si>
  <si>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</si>
  <si>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</si>
  <si>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</si>
  <si>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</si>
  <si>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</si>
  <si>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</si>
  <si>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</si>
  <si>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</si>
  <si>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</si>
  <si>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</si>
  <si>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</si>
  <si>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</si>
  <si>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</si>
  <si>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</si>
  <si>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</si>
  <si>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</si>
  <si>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</si>
  <si>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</si>
  <si>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</si>
  <si>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</si>
  <si>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</si>
  <si>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</si>
  <si>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</si>
  <si>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</si>
  <si>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</si>
  <si>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</si>
  <si>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</si>
  <si>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</si>
  <si>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</si>
  <si>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</si>
  <si>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</si>
  <si>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</si>
  <si>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</si>
  <si>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</si>
  <si>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</si>
  <si>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</si>
  <si>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</si>
  <si>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</si>
  <si>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</si>
  <si>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</si>
  <si>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</si>
  <si>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</si>
  <si>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</si>
  <si>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</si>
  <si>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</si>
  <si>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介護サービス</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</si>
  <si>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</si>
  <si>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</si>
  <si>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</si>
  <si>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</si>
  <si>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</si>
  <si>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</si>
  <si>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</si>
  <si>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</si>
  <si>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</si>
  <si>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</si>
  <si>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</si>
  <si>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</si>
  <si>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</si>
  <si>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</si>
  <si>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</si>
  <si>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</si>
  <si>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</si>
  <si>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</si>
  <si>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</si>
  <si>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</si>
  <si>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</si>
  <si>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</si>
  <si>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</si>
  <si>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</si>
  <si>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</si>
  <si>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</si>
  <si>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</si>
  <si>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</si>
  <si>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</si>
  <si>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</si>
  <si>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</si>
  <si>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</si>
  <si>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</si>
  <si>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青森県田子町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</si>
  <si>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</si>
  <si>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</si>
  <si>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</si>
  <si>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</si>
  <si>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</si>
  <si>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</si>
  <si>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</si>
  <si>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</si>
  <si>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</si>
  <si>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</si>
  <si>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</si>
  <si>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</si>
  <si>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</si>
  <si>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</si>
  <si>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</si>
  <si>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</si>
  <si>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</si>
  <si>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</si>
  <si>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</si>
  <si>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</si>
  <si>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</si>
  <si>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</si>
  <si>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</si>
  <si>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</si>
  <si>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</si>
  <si>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</si>
  <si>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</si>
  <si>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</si>
  <si>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</si>
  <si>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</si>
  <si>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</si>
  <si>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</si>
  <si>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</si>
  <si>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</si>
  <si>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</si>
  <si>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国民健康保険町立田子診療所及び介護老人保健施設事業特別会計</t>
    <phoneticPr fontId="5"/>
  </si>
  <si>
    <t>介護保険事業勘定特別会計</t>
    <phoneticPr fontId="5"/>
  </si>
  <si>
    <t>後期高齢者医療特別会計</t>
    <phoneticPr fontId="5"/>
  </si>
  <si>
    <t>水道事業特別会計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</si>
  <si>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</si>
  <si>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</si>
  <si>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</si>
  <si>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</si>
  <si>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</si>
  <si>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</si>
  <si>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</si>
  <si>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</si>
  <si>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</si>
  <si>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</si>
  <si>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</si>
  <si>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</si>
  <si>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</si>
  <si>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</si>
  <si>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</si>
  <si>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</si>
  <si>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</si>
  <si>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</si>
  <si>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</si>
  <si>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</si>
  <si>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</si>
  <si>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</si>
  <si>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</si>
  <si>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</si>
  <si>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</si>
  <si>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</si>
  <si>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</si>
  <si>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</si>
  <si>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</si>
  <si>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</si>
  <si>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</si>
  <si>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</si>
  <si>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t>
    <phoneticPr fontId="5"/>
  </si>
  <si>
    <t>-</t>
    <phoneticPr fontId="5"/>
  </si>
  <si>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</si>
  <si>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</si>
  <si>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</si>
  <si>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</si>
  <si>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</si>
  <si>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</si>
  <si>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</si>
  <si>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</si>
  <si>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</si>
  <si>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</si>
  <si>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</si>
  <si>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</si>
  <si>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</si>
  <si>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</si>
  <si>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</si>
  <si>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t>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</si>
  <si>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</si>
  <si>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</si>
  <si>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</si>
  <si>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</si>
  <si>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</si>
  <si>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</si>
  <si>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</si>
  <si>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t>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</si>
  <si>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</si>
  <si>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</si>
  <si>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</si>
  <si>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</si>
  <si>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</si>
  <si>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</si>
  <si>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</si>
  <si>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</si>
  <si>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</si>
  <si>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</si>
  <si>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</si>
  <si>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国民健康保険町立田子診療所及び介護老人保健施設事業特別会計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</si>
  <si>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</si>
  <si>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</si>
  <si>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</si>
  <si>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</si>
  <si>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介護サービス事業勘定特別会計</t>
    <phoneticPr fontId="5"/>
  </si>
  <si>
    <t>-</t>
    <phoneticPr fontId="5"/>
  </si>
  <si>
    <t>(Ｆ)</t>
    <phoneticPr fontId="5"/>
  </si>
  <si>
    <t>介護保険事業勘定特別会計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</si>
  <si>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</si>
  <si>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</si>
  <si>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</si>
  <si>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</si>
  <si>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</si>
  <si>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</si>
  <si>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</si>
  <si>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</si>
  <si>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</si>
  <si>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</si>
  <si>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</si>
  <si>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</si>
  <si>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</si>
  <si>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</si>
  <si>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</si>
  <si>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</si>
  <si>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</si>
  <si>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</si>
  <si>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</si>
  <si>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</si>
  <si>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</si>
  <si>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</si>
  <si>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</si>
  <si>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</si>
  <si>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</si>
  <si>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</si>
  <si>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</si>
  <si>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</si>
  <si>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</si>
  <si>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</si>
  <si>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</si>
  <si>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</si>
  <si>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</si>
  <si>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</si>
  <si>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</si>
  <si>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</si>
  <si>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</si>
  <si>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</si>
  <si>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</si>
  <si>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</si>
  <si>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</si>
  <si>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</si>
  <si>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</si>
  <si>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</si>
  <si>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</si>
  <si>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</si>
  <si>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</si>
  <si>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</si>
  <si>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</si>
  <si>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</si>
  <si>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</si>
  <si>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</si>
  <si>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</si>
  <si>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</si>
  <si>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</si>
  <si>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</si>
  <si>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</si>
  <si>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</si>
  <si>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</si>
  <si>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</si>
  <si>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</si>
  <si>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</si>
  <si>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</si>
  <si>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</si>
  <si>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</si>
  <si>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</si>
  <si>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</si>
  <si>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</si>
  <si>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</si>
  <si>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</si>
  <si>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</si>
  <si>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</si>
  <si>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</si>
  <si>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</si>
  <si>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</si>
  <si>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</si>
  <si>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</si>
  <si>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</si>
  <si>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</si>
  <si>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</si>
  <si>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</si>
  <si>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</si>
  <si>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</si>
  <si>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</si>
  <si>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</si>
  <si>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2.61</t>
  </si>
  <si>
    <t>▲ 2.77</t>
  </si>
  <si>
    <t>一般会計</t>
  </si>
  <si>
    <t>水道事業特別会計</t>
  </si>
  <si>
    <t>国民健康保険事業勘定特別会計</t>
  </si>
  <si>
    <t>介護保険事業勘定特別会計</t>
  </si>
  <si>
    <t>国民健康保険町立田子診療所及び介護老人保健施設事業特別会計</t>
  </si>
  <si>
    <t>後期高齢者医療特別会計</t>
  </si>
  <si>
    <t>その他会計（赤字）</t>
  </si>
  <si>
    <t>その他会計（黒字）</t>
  </si>
  <si>
    <t>H25末</t>
    <phoneticPr fontId="5"/>
  </si>
  <si>
    <t>H26末</t>
    <phoneticPr fontId="5"/>
  </si>
  <si>
    <t>H27末</t>
    <phoneticPr fontId="5"/>
  </si>
  <si>
    <t>H28末</t>
    <phoneticPr fontId="5"/>
  </si>
  <si>
    <t>H29末</t>
    <phoneticPr fontId="5"/>
  </si>
  <si>
    <t>-</t>
    <phoneticPr fontId="2"/>
  </si>
  <si>
    <t>青森県市町村総合事務組合</t>
    <rPh sb="0" eb="3">
      <t>アオモリケン</t>
    </rPh>
    <rPh sb="3" eb="6">
      <t>シチョウソン</t>
    </rPh>
    <rPh sb="6" eb="8">
      <t>ソウゴウ</t>
    </rPh>
    <rPh sb="8" eb="10">
      <t>ジム</t>
    </rPh>
    <rPh sb="10" eb="12">
      <t>クミアイ</t>
    </rPh>
    <phoneticPr fontId="18"/>
  </si>
  <si>
    <t>青森県市町村職員退職手当組合</t>
    <rPh sb="0" eb="3">
      <t>アオモリケン</t>
    </rPh>
    <rPh sb="3" eb="6">
      <t>シチョウソン</t>
    </rPh>
    <rPh sb="6" eb="8">
      <t>ショクイン</t>
    </rPh>
    <rPh sb="8" eb="10">
      <t>タイショク</t>
    </rPh>
    <rPh sb="10" eb="12">
      <t>テアテ</t>
    </rPh>
    <rPh sb="12" eb="14">
      <t>クミアイ</t>
    </rPh>
    <phoneticPr fontId="18"/>
  </si>
  <si>
    <t>田子高原広域事務組合</t>
    <rPh sb="0" eb="2">
      <t>タッコ</t>
    </rPh>
    <rPh sb="2" eb="4">
      <t>コウゲン</t>
    </rPh>
    <rPh sb="4" eb="6">
      <t>コウイキ</t>
    </rPh>
    <rPh sb="6" eb="8">
      <t>ジム</t>
    </rPh>
    <rPh sb="8" eb="10">
      <t>クミアイ</t>
    </rPh>
    <phoneticPr fontId="18"/>
  </si>
  <si>
    <t>八戸地域広域市町村圏事務組合</t>
    <rPh sb="0" eb="2">
      <t>ハチノヘ</t>
    </rPh>
    <rPh sb="2" eb="4">
      <t>チイキ</t>
    </rPh>
    <rPh sb="4" eb="6">
      <t>コウイキ</t>
    </rPh>
    <rPh sb="6" eb="10">
      <t>シチョウソンケン</t>
    </rPh>
    <rPh sb="10" eb="12">
      <t>ジム</t>
    </rPh>
    <rPh sb="12" eb="14">
      <t>クミアイ</t>
    </rPh>
    <phoneticPr fontId="18"/>
  </si>
  <si>
    <t>青森県交通災害共済組合</t>
    <rPh sb="0" eb="3">
      <t>アオモリケン</t>
    </rPh>
    <rPh sb="3" eb="5">
      <t>コウツウ</t>
    </rPh>
    <rPh sb="5" eb="7">
      <t>サイガイ</t>
    </rPh>
    <rPh sb="7" eb="9">
      <t>キョウサイ</t>
    </rPh>
    <rPh sb="9" eb="11">
      <t>クミアイ</t>
    </rPh>
    <phoneticPr fontId="18"/>
  </si>
  <si>
    <t>三戸郡福祉事務組合</t>
    <rPh sb="0" eb="3">
      <t>サンノヘグン</t>
    </rPh>
    <rPh sb="3" eb="5">
      <t>フクシ</t>
    </rPh>
    <rPh sb="5" eb="7">
      <t>ジム</t>
    </rPh>
    <rPh sb="7" eb="9">
      <t>クミアイ</t>
    </rPh>
    <phoneticPr fontId="18"/>
  </si>
  <si>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18"/>
  </si>
  <si>
    <t>青森県後期高齢者医療広域連合（後期高齢者医療特別会計）</t>
    <rPh sb="0" eb="3">
      <t>アオモリケン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8"/>
  </si>
  <si>
    <t>三戸地区環境整備事務組合</t>
    <rPh sb="0" eb="4">
      <t>サンノヘチク</t>
    </rPh>
    <rPh sb="4" eb="6">
      <t>カンキョウ</t>
    </rPh>
    <rPh sb="6" eb="8">
      <t>セイビ</t>
    </rPh>
    <rPh sb="8" eb="10">
      <t>ジム</t>
    </rPh>
    <rPh sb="10" eb="12">
      <t>クミアイ</t>
    </rPh>
    <phoneticPr fontId="18"/>
  </si>
  <si>
    <t>-</t>
    <phoneticPr fontId="2"/>
  </si>
  <si>
    <t>-</t>
    <phoneticPr fontId="2"/>
  </si>
  <si>
    <t>（公財）にんにくネットワーク</t>
    <rPh sb="1" eb="3">
      <t>コウザイ</t>
    </rPh>
    <phoneticPr fontId="18"/>
  </si>
  <si>
    <t>（一財）田子町にんにく国際交流協会</t>
    <rPh sb="1" eb="2">
      <t>イチ</t>
    </rPh>
    <rPh sb="2" eb="3">
      <t>ザイ</t>
    </rPh>
    <rPh sb="4" eb="7">
      <t>タッコマチ</t>
    </rPh>
    <rPh sb="11" eb="13">
      <t>コクサイ</t>
    </rPh>
    <rPh sb="13" eb="15">
      <t>コウリュウ</t>
    </rPh>
    <rPh sb="15" eb="17">
      <t>キョウカイ</t>
    </rPh>
    <phoneticPr fontId="18"/>
  </si>
  <si>
    <t>-</t>
    <phoneticPr fontId="2"/>
  </si>
  <si>
    <t>-</t>
    <phoneticPr fontId="2"/>
  </si>
  <si>
    <t>公共施設整備基金</t>
    <phoneticPr fontId="2"/>
  </si>
  <si>
    <t>ふるさと納税基金</t>
    <phoneticPr fontId="2"/>
  </si>
  <si>
    <t>にんにく活性化促進事業基金</t>
    <phoneticPr fontId="2"/>
  </si>
  <si>
    <t>ふるさと活性化対策基金</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</si>
  <si>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</si>
  <si>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</si>
  <si>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</si>
  <si>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</si>
  <si>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</si>
  <si>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</si>
  <si>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</si>
  <si>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</si>
  <si>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</si>
  <si>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</si>
  <si>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有形固定資産減価償却率は増加傾向にあり、　将来負担比率も類似団体より高い水準にある。この主な要因としては学校施設及び公営住宅の有形固定資産減価償却率がそれぞれ93.4％、99.5％であることなどが挙げられる。今後、公共施設等総合管理計画に基づき、将来に過度な負担を残さないよう、施設の長寿命化及び総量の適正化などに取り組む。</t>
    <rPh sb="13" eb="15">
      <t>ゾウカ</t>
    </rPh>
    <rPh sb="15" eb="17">
      <t>ケイコウ</t>
    </rPh>
    <rPh sb="35" eb="36">
      <t>タカ</t>
    </rPh>
    <rPh sb="37" eb="39">
      <t>スイジュン</t>
    </rPh>
    <rPh sb="53" eb="55">
      <t>ガッコウ</t>
    </rPh>
    <rPh sb="55" eb="57">
      <t>シセツ</t>
    </rPh>
    <rPh sb="57" eb="58">
      <t>オヨ</t>
    </rPh>
    <rPh sb="59" eb="61">
      <t>コウエイ</t>
    </rPh>
    <rPh sb="61" eb="63">
      <t>ジュウタク</t>
    </rPh>
    <phoneticPr fontId="5"/>
  </si>
  <si>
    <t>　将来負担比率は近年減少傾向で推移してきたが、平成30年度決算においては増加へ転じた。また、実質公債費比率も類似団体を上回っている。これは、保育園移転新設整備支援事業やタプコピアンプラザ施設修繕事業の実施により、地方債の現在高が増加したことによるものである。
　引き続き、充当可能財源の確保に努めると共に、事業の必要性・緊急性を勘案し、新規発行額の抑制等により両比率の減少を図る。
　</t>
    <rPh sb="12" eb="14">
      <t>ケイコウ</t>
    </rPh>
    <rPh sb="15" eb="17">
      <t>スイイ</t>
    </rPh>
    <rPh sb="23" eb="25">
      <t>ヘイセイ</t>
    </rPh>
    <rPh sb="27" eb="29">
      <t>ネンド</t>
    </rPh>
    <rPh sb="29" eb="31">
      <t>ケッサン</t>
    </rPh>
    <rPh sb="36" eb="38">
      <t>ゾウカ</t>
    </rPh>
    <rPh sb="39" eb="40">
      <t>テン</t>
    </rPh>
    <rPh sb="59" eb="61">
      <t>ウワマワ</t>
    </rPh>
    <rPh sb="131" eb="132">
      <t>ヒ</t>
    </rPh>
    <rPh sb="133" eb="134">
      <t>ツヅ</t>
    </rPh>
    <rPh sb="150" eb="151">
      <t>トモ</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</si>
</sst>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175675</c:v>
                </c:pt>
                <c:pt idx="1">
                  <c:v>162193</c:v>
                </c:pt>
                <c:pt idx="2">
                  <c:v>168868</c:v>
                </c:pt>
                <c:pt idx="3">
                  <c:v>202870</c:v>
                </c:pt>
                <c:pt idx="4">
                  <c:v>167497</c:v>
                </c:pt>
              </c:numCache>
            </c:numRef>
          </c:val>
          <c:smooth val="0"/>
          <c:extLst xmlns:c16r2="http://schemas.microsoft.com/office/drawing/2015/06/chart">
            <c:ext xmlns:c16="http://schemas.microsoft.com/office/drawing/2014/chart" uri="{C3380CC4-5D6E-409C-BE32-E72D297353CC}">
              <c16:uniqueId val="{00000000-0162-4D27-B278-8323DB7165A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98670</c:v>
                </c:pt>
                <c:pt idx="1">
                  <c:v>92370</c:v>
                </c:pt>
                <c:pt idx="2">
                  <c:v>108723</c:v>
                </c:pt>
                <c:pt idx="3">
                  <c:v>93658</c:v>
                </c:pt>
                <c:pt idx="4">
                  <c:v>160884</c:v>
                </c:pt>
              </c:numCache>
            </c:numRef>
          </c:val>
          <c:smooth val="0"/>
          <c:extLst xmlns:c16r2="http://schemas.microsoft.com/office/drawing/2015/06/chart">
            <c:ext xmlns:c16="http://schemas.microsoft.com/office/drawing/2014/chart" uri="{C3380CC4-5D6E-409C-BE32-E72D297353CC}">
              <c16:uniqueId val="{00000001-0162-4D27-B278-8323DB7165AA}"/>
            </c:ext>
          </c:extLst>
        </c:ser>
        <c:dLbls>
          <c:showLegendKey val="0"/>
          <c:showVal val="0"/>
          <c:showCatName val="0"/>
          <c:showSerName val="0"/>
          <c:showPercent val="0"/>
          <c:showBubbleSize val="0"/>
        </c:dLbls>
        <c:marker val="1"/>
        <c:smooth val="0"/>
        <c:axId val="394983664"/>
        <c:axId val="394985624"/>
      </c:lineChart>
      <c:catAx>
        <c:axId val="39498366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94985624"/>
        <c:crosses val="autoZero"/>
        <c:auto val="1"/>
        <c:lblAlgn val="ctr"/>
        <c:lblOffset val="100"/>
        <c:tickLblSkip val="1"/>
        <c:tickMarkSkip val="1"/>
        <c:noMultiLvlLbl val="0"/>
      </c:catAx>
      <c:valAx>
        <c:axId val="394985624"/>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9498366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6.12</c:v>
                </c:pt>
                <c:pt idx="1">
                  <c:v>7.92</c:v>
                </c:pt>
                <c:pt idx="2">
                  <c:v>5.49</c:v>
                </c:pt>
                <c:pt idx="3">
                  <c:v>2.88</c:v>
                </c:pt>
                <c:pt idx="4">
                  <c:v>3.86</c:v>
                </c:pt>
              </c:numCache>
            </c:numRef>
          </c:val>
          <c:extLst xmlns:c16r2="http://schemas.microsoft.com/office/drawing/2015/06/chart">
            <c:ext xmlns:c16="http://schemas.microsoft.com/office/drawing/2014/chart" uri="{C3380CC4-5D6E-409C-BE32-E72D297353CC}">
              <c16:uniqueId val="{00000000-2D93-4981-A6AE-CFE28912875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25.61</c:v>
                </c:pt>
                <c:pt idx="1">
                  <c:v>28.17</c:v>
                </c:pt>
                <c:pt idx="2">
                  <c:v>32.89</c:v>
                </c:pt>
                <c:pt idx="3">
                  <c:v>37.28</c:v>
                </c:pt>
                <c:pt idx="4">
                  <c:v>40.1</c:v>
                </c:pt>
              </c:numCache>
            </c:numRef>
          </c:val>
          <c:extLst xmlns:c16r2="http://schemas.microsoft.com/office/drawing/2015/06/chart">
            <c:ext xmlns:c16="http://schemas.microsoft.com/office/drawing/2014/chart" uri="{C3380CC4-5D6E-409C-BE32-E72D297353CC}">
              <c16:uniqueId val="{00000001-2D93-4981-A6AE-CFE289128758}"/>
            </c:ext>
          </c:extLst>
        </c:ser>
        <c:dLbls>
          <c:showLegendKey val="0"/>
          <c:showVal val="0"/>
          <c:showCatName val="0"/>
          <c:showSerName val="0"/>
          <c:showPercent val="0"/>
          <c:showBubbleSize val="0"/>
        </c:dLbls>
        <c:gapWidth val="250"/>
        <c:overlap val="100"/>
        <c:axId val="394986408"/>
        <c:axId val="39498680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0.61</c:v>
                </c:pt>
                <c:pt idx="1">
                  <c:v>1.98</c:v>
                </c:pt>
                <c:pt idx="2">
                  <c:v>-2.61</c:v>
                </c:pt>
                <c:pt idx="3">
                  <c:v>-2.77</c:v>
                </c:pt>
                <c:pt idx="4">
                  <c:v>0.89</c:v>
                </c:pt>
              </c:numCache>
            </c:numRef>
          </c:val>
          <c:smooth val="0"/>
          <c:extLst xmlns:c16r2="http://schemas.microsoft.com/office/drawing/2015/06/chart">
            <c:ext xmlns:c16="http://schemas.microsoft.com/office/drawing/2014/chart" uri="{C3380CC4-5D6E-409C-BE32-E72D297353CC}">
              <c16:uniqueId val="{00000002-2D93-4981-A6AE-CFE289128758}"/>
            </c:ext>
          </c:extLst>
        </c:ser>
        <c:dLbls>
          <c:showLegendKey val="0"/>
          <c:showVal val="0"/>
          <c:showCatName val="0"/>
          <c:showSerName val="0"/>
          <c:showPercent val="0"/>
          <c:showBubbleSize val="0"/>
        </c:dLbls>
        <c:marker val="1"/>
        <c:smooth val="0"/>
        <c:axId val="394986408"/>
        <c:axId val="394986800"/>
      </c:lineChart>
      <c:catAx>
        <c:axId val="3949864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94986800"/>
        <c:crosses val="autoZero"/>
        <c:auto val="1"/>
        <c:lblAlgn val="ctr"/>
        <c:lblOffset val="100"/>
        <c:tickLblSkip val="1"/>
        <c:tickMarkSkip val="1"/>
        <c:noMultiLvlLbl val="0"/>
      </c:catAx>
      <c:valAx>
        <c:axId val="3949868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949864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952B-456A-8FFE-2540E0A95BE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952B-456A-8FFE-2540E0A95BE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952B-456A-8FFE-2540E0A95BE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952B-456A-8FFE-2540E0A95BE6}"/>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c:v>
                </c:pt>
                <c:pt idx="2">
                  <c:v>#N/A</c:v>
                </c:pt>
                <c:pt idx="3">
                  <c:v>0.01</c:v>
                </c:pt>
                <c:pt idx="4">
                  <c:v>#N/A</c:v>
                </c:pt>
                <c:pt idx="5">
                  <c:v>0</c:v>
                </c:pt>
                <c:pt idx="6">
                  <c:v>#N/A</c:v>
                </c:pt>
                <c:pt idx="7">
                  <c:v>0.17</c:v>
                </c:pt>
                <c:pt idx="8">
                  <c:v>#N/A</c:v>
                </c:pt>
                <c:pt idx="9">
                  <c:v>0.01</c:v>
                </c:pt>
              </c:numCache>
            </c:numRef>
          </c:val>
          <c:extLst xmlns:c16r2="http://schemas.microsoft.com/office/drawing/2015/06/chart">
            <c:ext xmlns:c16="http://schemas.microsoft.com/office/drawing/2014/chart" uri="{C3380CC4-5D6E-409C-BE32-E72D297353CC}">
              <c16:uniqueId val="{00000004-952B-456A-8FFE-2540E0A95BE6}"/>
            </c:ext>
          </c:extLst>
        </c:ser>
        <c:ser>
          <c:idx val="5"/>
          <c:order val="5"/>
          <c:tx>
            <c:strRef>
              <c:f>データシート!$A$32</c:f>
              <c:strCache>
                <c:ptCount val="1"/>
                <c:pt idx="0">
                  <c:v>国民健康保険町立田子診療所及び介護老人保健施設事業特別会計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1.21</c:v>
                </c:pt>
                <c:pt idx="2">
                  <c:v>#N/A</c:v>
                </c:pt>
                <c:pt idx="3">
                  <c:v>0.22</c:v>
                </c:pt>
                <c:pt idx="4">
                  <c:v>#N/A</c:v>
                </c:pt>
                <c:pt idx="5">
                  <c:v>0.04</c:v>
                </c:pt>
                <c:pt idx="6">
                  <c:v>#N/A</c:v>
                </c:pt>
                <c:pt idx="7">
                  <c:v>0.18</c:v>
                </c:pt>
                <c:pt idx="8">
                  <c:v>#N/A</c:v>
                </c:pt>
                <c:pt idx="9">
                  <c:v>0.17</c:v>
                </c:pt>
              </c:numCache>
            </c:numRef>
          </c:val>
          <c:extLst xmlns:c16r2="http://schemas.microsoft.com/office/drawing/2015/06/chart">
            <c:ext xmlns:c16="http://schemas.microsoft.com/office/drawing/2014/chart" uri="{C3380CC4-5D6E-409C-BE32-E72D297353CC}">
              <c16:uniqueId val="{00000005-952B-456A-8FFE-2540E0A95BE6}"/>
            </c:ext>
          </c:extLst>
        </c:ser>
        <c:ser>
          <c:idx val="6"/>
          <c:order val="6"/>
          <c:tx>
            <c:strRef>
              <c:f>データシート!$A$33</c:f>
              <c:strCache>
                <c:ptCount val="1"/>
                <c:pt idx="0">
                  <c:v>介護保険事業勘定特別会計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0.1</c:v>
                </c:pt>
                <c:pt idx="2">
                  <c:v>#N/A</c:v>
                </c:pt>
                <c:pt idx="3">
                  <c:v>1.33</c:v>
                </c:pt>
                <c:pt idx="4">
                  <c:v>#N/A</c:v>
                </c:pt>
                <c:pt idx="5">
                  <c:v>1.29</c:v>
                </c:pt>
                <c:pt idx="6">
                  <c:v>#N/A</c:v>
                </c:pt>
                <c:pt idx="7">
                  <c:v>0.56999999999999995</c:v>
                </c:pt>
                <c:pt idx="8">
                  <c:v>#N/A</c:v>
                </c:pt>
                <c:pt idx="9">
                  <c:v>0.75</c:v>
                </c:pt>
              </c:numCache>
            </c:numRef>
          </c:val>
          <c:extLst xmlns:c16r2="http://schemas.microsoft.com/office/drawing/2015/06/chart">
            <c:ext xmlns:c16="http://schemas.microsoft.com/office/drawing/2014/chart" uri="{C3380CC4-5D6E-409C-BE32-E72D297353CC}">
              <c16:uniqueId val="{00000006-952B-456A-8FFE-2540E0A95BE6}"/>
            </c:ext>
          </c:extLst>
        </c:ser>
        <c:ser>
          <c:idx val="7"/>
          <c:order val="7"/>
          <c:tx>
            <c:strRef>
              <c:f>データシート!$A$34</c:f>
              <c:strCache>
                <c:ptCount val="1"/>
                <c:pt idx="0">
                  <c:v>国民健康保険事業勘定特別会計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1.06</c:v>
                </c:pt>
                <c:pt idx="2">
                  <c:v>#N/A</c:v>
                </c:pt>
                <c:pt idx="3">
                  <c:v>0.12</c:v>
                </c:pt>
                <c:pt idx="4">
                  <c:v>#N/A</c:v>
                </c:pt>
                <c:pt idx="5">
                  <c:v>0.23</c:v>
                </c:pt>
                <c:pt idx="6">
                  <c:v>#N/A</c:v>
                </c:pt>
                <c:pt idx="7">
                  <c:v>2.02</c:v>
                </c:pt>
                <c:pt idx="8">
                  <c:v>#N/A</c:v>
                </c:pt>
                <c:pt idx="9">
                  <c:v>1.46</c:v>
                </c:pt>
              </c:numCache>
            </c:numRef>
          </c:val>
          <c:extLst xmlns:c16r2="http://schemas.microsoft.com/office/drawing/2015/06/chart">
            <c:ext xmlns:c16="http://schemas.microsoft.com/office/drawing/2014/chart" uri="{C3380CC4-5D6E-409C-BE32-E72D297353CC}">
              <c16:uniqueId val="{00000007-952B-456A-8FFE-2540E0A95BE6}"/>
            </c:ext>
          </c:extLst>
        </c:ser>
        <c:ser>
          <c:idx val="8"/>
          <c:order val="8"/>
          <c:tx>
            <c:strRef>
              <c:f>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1.89</c:v>
                </c:pt>
                <c:pt idx="2">
                  <c:v>#N/A</c:v>
                </c:pt>
                <c:pt idx="3">
                  <c:v>1.53</c:v>
                </c:pt>
                <c:pt idx="4">
                  <c:v>#N/A</c:v>
                </c:pt>
                <c:pt idx="5">
                  <c:v>1.37</c:v>
                </c:pt>
                <c:pt idx="6">
                  <c:v>#N/A</c:v>
                </c:pt>
                <c:pt idx="7">
                  <c:v>1.6</c:v>
                </c:pt>
                <c:pt idx="8">
                  <c:v>#N/A</c:v>
                </c:pt>
                <c:pt idx="9">
                  <c:v>1.52</c:v>
                </c:pt>
              </c:numCache>
            </c:numRef>
          </c:val>
          <c:extLst xmlns:c16r2="http://schemas.microsoft.com/office/drawing/2015/06/chart">
            <c:ext xmlns:c16="http://schemas.microsoft.com/office/drawing/2014/chart" uri="{C3380CC4-5D6E-409C-BE32-E72D297353CC}">
              <c16:uniqueId val="{00000008-952B-456A-8FFE-2540E0A95BE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6.12</c:v>
                </c:pt>
                <c:pt idx="2">
                  <c:v>#N/A</c:v>
                </c:pt>
                <c:pt idx="3">
                  <c:v>7.92</c:v>
                </c:pt>
                <c:pt idx="4">
                  <c:v>#N/A</c:v>
                </c:pt>
                <c:pt idx="5">
                  <c:v>5.49</c:v>
                </c:pt>
                <c:pt idx="6">
                  <c:v>#N/A</c:v>
                </c:pt>
                <c:pt idx="7">
                  <c:v>2.87</c:v>
                </c:pt>
                <c:pt idx="8">
                  <c:v>#N/A</c:v>
                </c:pt>
                <c:pt idx="9">
                  <c:v>3.85</c:v>
                </c:pt>
              </c:numCache>
            </c:numRef>
          </c:val>
          <c:extLst xmlns:c16r2="http://schemas.microsoft.com/office/drawing/2015/06/chart">
            <c:ext xmlns:c16="http://schemas.microsoft.com/office/drawing/2014/chart" uri="{C3380CC4-5D6E-409C-BE32-E72D297353CC}">
              <c16:uniqueId val="{00000009-952B-456A-8FFE-2540E0A95BE6}"/>
            </c:ext>
          </c:extLst>
        </c:ser>
        <c:dLbls>
          <c:showLegendKey val="0"/>
          <c:showVal val="0"/>
          <c:showCatName val="0"/>
          <c:showSerName val="0"/>
          <c:showPercent val="0"/>
          <c:showBubbleSize val="0"/>
        </c:dLbls>
        <c:gapWidth val="150"/>
        <c:overlap val="100"/>
        <c:axId val="394987976"/>
        <c:axId val="394988368"/>
      </c:barChart>
      <c:catAx>
        <c:axId val="3949879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94988368"/>
        <c:crosses val="autoZero"/>
        <c:auto val="1"/>
        <c:lblAlgn val="ctr"/>
        <c:lblOffset val="100"/>
        <c:tickLblSkip val="1"/>
        <c:tickMarkSkip val="1"/>
        <c:noMultiLvlLbl val="0"/>
      </c:catAx>
      <c:valAx>
        <c:axId val="3949883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949879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491</c:v>
                </c:pt>
                <c:pt idx="5">
                  <c:v>483</c:v>
                </c:pt>
                <c:pt idx="8">
                  <c:v>465</c:v>
                </c:pt>
                <c:pt idx="11">
                  <c:v>440</c:v>
                </c:pt>
                <c:pt idx="14">
                  <c:v>426</c:v>
                </c:pt>
              </c:numCache>
            </c:numRef>
          </c:val>
          <c:extLst xmlns:c16r2="http://schemas.microsoft.com/office/drawing/2015/06/chart">
            <c:ext xmlns:c16="http://schemas.microsoft.com/office/drawing/2014/chart" uri="{C3380CC4-5D6E-409C-BE32-E72D297353CC}">
              <c16:uniqueId val="{00000000-7B6A-4DF6-88B2-58FF9B98ADC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7B6A-4DF6-88B2-58FF9B98ADC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10</c:v>
                </c:pt>
                <c:pt idx="3">
                  <c:v>10</c:v>
                </c:pt>
                <c:pt idx="6">
                  <c:v>9</c:v>
                </c:pt>
                <c:pt idx="9">
                  <c:v>9</c:v>
                </c:pt>
                <c:pt idx="12">
                  <c:v>5</c:v>
                </c:pt>
              </c:numCache>
            </c:numRef>
          </c:val>
          <c:extLst xmlns:c16r2="http://schemas.microsoft.com/office/drawing/2015/06/chart">
            <c:ext xmlns:c16="http://schemas.microsoft.com/office/drawing/2014/chart" uri="{C3380CC4-5D6E-409C-BE32-E72D297353CC}">
              <c16:uniqueId val="{00000002-7B6A-4DF6-88B2-58FF9B98ADC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21</c:v>
                </c:pt>
                <c:pt idx="3">
                  <c:v>18</c:v>
                </c:pt>
                <c:pt idx="6">
                  <c:v>18</c:v>
                </c:pt>
                <c:pt idx="9">
                  <c:v>17</c:v>
                </c:pt>
                <c:pt idx="12">
                  <c:v>18</c:v>
                </c:pt>
              </c:numCache>
            </c:numRef>
          </c:val>
          <c:extLst xmlns:c16r2="http://schemas.microsoft.com/office/drawing/2015/06/chart">
            <c:ext xmlns:c16="http://schemas.microsoft.com/office/drawing/2014/chart" uri="{C3380CC4-5D6E-409C-BE32-E72D297353CC}">
              <c16:uniqueId val="{00000003-7B6A-4DF6-88B2-58FF9B98ADC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2</c:v>
                </c:pt>
                <c:pt idx="3">
                  <c:v>2</c:v>
                </c:pt>
                <c:pt idx="6">
                  <c:v>5</c:v>
                </c:pt>
                <c:pt idx="9">
                  <c:v>8</c:v>
                </c:pt>
                <c:pt idx="12">
                  <c:v>2</c:v>
                </c:pt>
              </c:numCache>
            </c:numRef>
          </c:val>
          <c:extLst xmlns:c16r2="http://schemas.microsoft.com/office/drawing/2015/06/chart">
            <c:ext xmlns:c16="http://schemas.microsoft.com/office/drawing/2014/chart" uri="{C3380CC4-5D6E-409C-BE32-E72D297353CC}">
              <c16:uniqueId val="{00000004-7B6A-4DF6-88B2-58FF9B98ADC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7B6A-4DF6-88B2-58FF9B98ADC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7B6A-4DF6-88B2-58FF9B98ADC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699</c:v>
                </c:pt>
                <c:pt idx="3">
                  <c:v>669</c:v>
                </c:pt>
                <c:pt idx="6">
                  <c:v>655</c:v>
                </c:pt>
                <c:pt idx="9">
                  <c:v>635</c:v>
                </c:pt>
                <c:pt idx="12">
                  <c:v>615</c:v>
                </c:pt>
              </c:numCache>
            </c:numRef>
          </c:val>
          <c:extLst xmlns:c16r2="http://schemas.microsoft.com/office/drawing/2015/06/chart">
            <c:ext xmlns:c16="http://schemas.microsoft.com/office/drawing/2014/chart" uri="{C3380CC4-5D6E-409C-BE32-E72D297353CC}">
              <c16:uniqueId val="{00000007-7B6A-4DF6-88B2-58FF9B98ADCD}"/>
            </c:ext>
          </c:extLst>
        </c:ser>
        <c:dLbls>
          <c:showLegendKey val="0"/>
          <c:showVal val="0"/>
          <c:showCatName val="0"/>
          <c:showSerName val="0"/>
          <c:showPercent val="0"/>
          <c:showBubbleSize val="0"/>
        </c:dLbls>
        <c:gapWidth val="100"/>
        <c:overlap val="100"/>
        <c:axId val="402556016"/>
        <c:axId val="4025564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241</c:v>
                </c:pt>
                <c:pt idx="2">
                  <c:v>#N/A</c:v>
                </c:pt>
                <c:pt idx="3">
                  <c:v>#N/A</c:v>
                </c:pt>
                <c:pt idx="4">
                  <c:v>216</c:v>
                </c:pt>
                <c:pt idx="5">
                  <c:v>#N/A</c:v>
                </c:pt>
                <c:pt idx="6">
                  <c:v>#N/A</c:v>
                </c:pt>
                <c:pt idx="7">
                  <c:v>222</c:v>
                </c:pt>
                <c:pt idx="8">
                  <c:v>#N/A</c:v>
                </c:pt>
                <c:pt idx="9">
                  <c:v>#N/A</c:v>
                </c:pt>
                <c:pt idx="10">
                  <c:v>229</c:v>
                </c:pt>
                <c:pt idx="11">
                  <c:v>#N/A</c:v>
                </c:pt>
                <c:pt idx="12">
                  <c:v>#N/A</c:v>
                </c:pt>
                <c:pt idx="13">
                  <c:v>214</c:v>
                </c:pt>
                <c:pt idx="14">
                  <c:v>#N/A</c:v>
                </c:pt>
              </c:numCache>
            </c:numRef>
          </c:val>
          <c:smooth val="0"/>
          <c:extLst xmlns:c16r2="http://schemas.microsoft.com/office/drawing/2015/06/chart">
            <c:ext xmlns:c16="http://schemas.microsoft.com/office/drawing/2014/chart" uri="{C3380CC4-5D6E-409C-BE32-E72D297353CC}">
              <c16:uniqueId val="{00000008-7B6A-4DF6-88B2-58FF9B98ADCD}"/>
            </c:ext>
          </c:extLst>
        </c:ser>
        <c:dLbls>
          <c:showLegendKey val="0"/>
          <c:showVal val="0"/>
          <c:showCatName val="0"/>
          <c:showSerName val="0"/>
          <c:showPercent val="0"/>
          <c:showBubbleSize val="0"/>
        </c:dLbls>
        <c:marker val="1"/>
        <c:smooth val="0"/>
        <c:axId val="402556016"/>
        <c:axId val="402556408"/>
      </c:lineChart>
      <c:catAx>
        <c:axId val="4025560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02556408"/>
        <c:crosses val="autoZero"/>
        <c:auto val="1"/>
        <c:lblAlgn val="ctr"/>
        <c:lblOffset val="100"/>
        <c:tickLblSkip val="1"/>
        <c:tickMarkSkip val="1"/>
        <c:noMultiLvlLbl val="0"/>
      </c:catAx>
      <c:valAx>
        <c:axId val="4025564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25560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3968</c:v>
                </c:pt>
                <c:pt idx="5">
                  <c:v>4066</c:v>
                </c:pt>
                <c:pt idx="8">
                  <c:v>3858</c:v>
                </c:pt>
                <c:pt idx="11">
                  <c:v>4039</c:v>
                </c:pt>
                <c:pt idx="14">
                  <c:v>3884</c:v>
                </c:pt>
              </c:numCache>
            </c:numRef>
          </c:val>
          <c:extLst xmlns:c16r2="http://schemas.microsoft.com/office/drawing/2015/06/chart">
            <c:ext xmlns:c16="http://schemas.microsoft.com/office/drawing/2014/chart" uri="{C3380CC4-5D6E-409C-BE32-E72D297353CC}">
              <c16:uniqueId val="{00000000-42E6-42E5-8C16-2BCC259599C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42E6-42E5-8C16-2BCC259599C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1505</c:v>
                </c:pt>
                <c:pt idx="5">
                  <c:v>1678</c:v>
                </c:pt>
                <c:pt idx="8">
                  <c:v>1772</c:v>
                </c:pt>
                <c:pt idx="11">
                  <c:v>1770</c:v>
                </c:pt>
                <c:pt idx="14">
                  <c:v>1630</c:v>
                </c:pt>
              </c:numCache>
            </c:numRef>
          </c:val>
          <c:extLst xmlns:c16r2="http://schemas.microsoft.com/office/drawing/2015/06/chart">
            <c:ext xmlns:c16="http://schemas.microsoft.com/office/drawing/2014/chart" uri="{C3380CC4-5D6E-409C-BE32-E72D297353CC}">
              <c16:uniqueId val="{00000002-42E6-42E5-8C16-2BCC259599C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42E6-42E5-8C16-2BCC259599C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42E6-42E5-8C16-2BCC259599C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42E6-42E5-8C16-2BCC259599C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718</c:v>
                </c:pt>
                <c:pt idx="3">
                  <c:v>699</c:v>
                </c:pt>
                <c:pt idx="6">
                  <c:v>603</c:v>
                </c:pt>
                <c:pt idx="9">
                  <c:v>555</c:v>
                </c:pt>
                <c:pt idx="12">
                  <c:v>543</c:v>
                </c:pt>
              </c:numCache>
            </c:numRef>
          </c:val>
          <c:extLst xmlns:c16r2="http://schemas.microsoft.com/office/drawing/2015/06/chart">
            <c:ext xmlns:c16="http://schemas.microsoft.com/office/drawing/2014/chart" uri="{C3380CC4-5D6E-409C-BE32-E72D297353CC}">
              <c16:uniqueId val="{00000006-42E6-42E5-8C16-2BCC259599C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113</c:v>
                </c:pt>
                <c:pt idx="3">
                  <c:v>138</c:v>
                </c:pt>
                <c:pt idx="6">
                  <c:v>123</c:v>
                </c:pt>
                <c:pt idx="9">
                  <c:v>109</c:v>
                </c:pt>
                <c:pt idx="12">
                  <c:v>101</c:v>
                </c:pt>
              </c:numCache>
            </c:numRef>
          </c:val>
          <c:extLst xmlns:c16r2="http://schemas.microsoft.com/office/drawing/2015/06/chart">
            <c:ext xmlns:c16="http://schemas.microsoft.com/office/drawing/2014/chart" uri="{C3380CC4-5D6E-409C-BE32-E72D297353CC}">
              <c16:uniqueId val="{00000007-42E6-42E5-8C16-2BCC259599C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6</c:v>
                </c:pt>
                <c:pt idx="3">
                  <c:v>5</c:v>
                </c:pt>
                <c:pt idx="6">
                  <c:v>7</c:v>
                </c:pt>
                <c:pt idx="9">
                  <c:v>6</c:v>
                </c:pt>
                <c:pt idx="12">
                  <c:v>4</c:v>
                </c:pt>
              </c:numCache>
            </c:numRef>
          </c:val>
          <c:extLst xmlns:c16r2="http://schemas.microsoft.com/office/drawing/2015/06/chart">
            <c:ext xmlns:c16="http://schemas.microsoft.com/office/drawing/2014/chart" uri="{C3380CC4-5D6E-409C-BE32-E72D297353CC}">
              <c16:uniqueId val="{00000008-42E6-42E5-8C16-2BCC259599C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50</c:v>
                </c:pt>
                <c:pt idx="3">
                  <c:v>42</c:v>
                </c:pt>
                <c:pt idx="6">
                  <c:v>34</c:v>
                </c:pt>
                <c:pt idx="9">
                  <c:v>25</c:v>
                </c:pt>
                <c:pt idx="12">
                  <c:v>21</c:v>
                </c:pt>
              </c:numCache>
            </c:numRef>
          </c:val>
          <c:extLst xmlns:c16r2="http://schemas.microsoft.com/office/drawing/2015/06/chart">
            <c:ext xmlns:c16="http://schemas.microsoft.com/office/drawing/2014/chart" uri="{C3380CC4-5D6E-409C-BE32-E72D297353CC}">
              <c16:uniqueId val="{00000009-42E6-42E5-8C16-2BCC259599C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5756</c:v>
                </c:pt>
                <c:pt idx="3">
                  <c:v>5675</c:v>
                </c:pt>
                <c:pt idx="6">
                  <c:v>5657</c:v>
                </c:pt>
                <c:pt idx="9">
                  <c:v>5633</c:v>
                </c:pt>
                <c:pt idx="12">
                  <c:v>5748</c:v>
                </c:pt>
              </c:numCache>
            </c:numRef>
          </c:val>
          <c:extLst xmlns:c16r2="http://schemas.microsoft.com/office/drawing/2015/06/chart">
            <c:ext xmlns:c16="http://schemas.microsoft.com/office/drawing/2014/chart" uri="{C3380CC4-5D6E-409C-BE32-E72D297353CC}">
              <c16:uniqueId val="{0000000A-42E6-42E5-8C16-2BCC259599C9}"/>
            </c:ext>
          </c:extLst>
        </c:ser>
        <c:dLbls>
          <c:showLegendKey val="0"/>
          <c:showVal val="0"/>
          <c:showCatName val="0"/>
          <c:showSerName val="0"/>
          <c:showPercent val="0"/>
          <c:showBubbleSize val="0"/>
        </c:dLbls>
        <c:gapWidth val="100"/>
        <c:overlap val="100"/>
        <c:axId val="402556800"/>
        <c:axId val="40255758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1169</c:v>
                </c:pt>
                <c:pt idx="2">
                  <c:v>#N/A</c:v>
                </c:pt>
                <c:pt idx="3">
                  <c:v>#N/A</c:v>
                </c:pt>
                <c:pt idx="4">
                  <c:v>815</c:v>
                </c:pt>
                <c:pt idx="5">
                  <c:v>#N/A</c:v>
                </c:pt>
                <c:pt idx="6">
                  <c:v>#N/A</c:v>
                </c:pt>
                <c:pt idx="7">
                  <c:v>793</c:v>
                </c:pt>
                <c:pt idx="8">
                  <c:v>#N/A</c:v>
                </c:pt>
                <c:pt idx="9">
                  <c:v>#N/A</c:v>
                </c:pt>
                <c:pt idx="10">
                  <c:v>521</c:v>
                </c:pt>
                <c:pt idx="11">
                  <c:v>#N/A</c:v>
                </c:pt>
                <c:pt idx="12">
                  <c:v>#N/A</c:v>
                </c:pt>
                <c:pt idx="13">
                  <c:v>903</c:v>
                </c:pt>
                <c:pt idx="14">
                  <c:v>#N/A</c:v>
                </c:pt>
              </c:numCache>
            </c:numRef>
          </c:val>
          <c:smooth val="0"/>
          <c:extLst xmlns:c16r2="http://schemas.microsoft.com/office/drawing/2015/06/chart">
            <c:ext xmlns:c16="http://schemas.microsoft.com/office/drawing/2014/chart" uri="{C3380CC4-5D6E-409C-BE32-E72D297353CC}">
              <c16:uniqueId val="{0000000B-42E6-42E5-8C16-2BCC259599C9}"/>
            </c:ext>
          </c:extLst>
        </c:ser>
        <c:dLbls>
          <c:showLegendKey val="0"/>
          <c:showVal val="0"/>
          <c:showCatName val="0"/>
          <c:showSerName val="0"/>
          <c:showPercent val="0"/>
          <c:showBubbleSize val="0"/>
        </c:dLbls>
        <c:marker val="1"/>
        <c:smooth val="0"/>
        <c:axId val="402556800"/>
        <c:axId val="402557584"/>
      </c:lineChart>
      <c:catAx>
        <c:axId val="402556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02557584"/>
        <c:crosses val="autoZero"/>
        <c:auto val="1"/>
        <c:lblAlgn val="ctr"/>
        <c:lblOffset val="100"/>
        <c:tickLblSkip val="1"/>
        <c:tickMarkSkip val="1"/>
        <c:noMultiLvlLbl val="0"/>
      </c:catAx>
      <c:valAx>
        <c:axId val="4025575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25568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970</c:v>
                </c:pt>
                <c:pt idx="1">
                  <c:v>1070</c:v>
                </c:pt>
                <c:pt idx="2">
                  <c:v>1115</c:v>
                </c:pt>
              </c:numCache>
            </c:numRef>
          </c:val>
          <c:extLst xmlns:c16r2="http://schemas.microsoft.com/office/drawing/2015/06/chart">
            <c:ext xmlns:c16="http://schemas.microsoft.com/office/drawing/2014/chart" uri="{C3380CC4-5D6E-409C-BE32-E72D297353CC}">
              <c16:uniqueId val="{00000000-8BDE-40C2-B791-71D066A7FAC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280</c:v>
                </c:pt>
                <c:pt idx="1">
                  <c:v>199</c:v>
                </c:pt>
                <c:pt idx="2">
                  <c:v>49</c:v>
                </c:pt>
              </c:numCache>
            </c:numRef>
          </c:val>
          <c:extLst xmlns:c16r2="http://schemas.microsoft.com/office/drawing/2015/06/chart">
            <c:ext xmlns:c16="http://schemas.microsoft.com/office/drawing/2014/chart" uri="{C3380CC4-5D6E-409C-BE32-E72D297353CC}">
              <c16:uniqueId val="{00000001-8BDE-40C2-B791-71D066A7FAC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383</c:v>
                </c:pt>
                <c:pt idx="1">
                  <c:v>346</c:v>
                </c:pt>
                <c:pt idx="2">
                  <c:v>302</c:v>
                </c:pt>
              </c:numCache>
            </c:numRef>
          </c:val>
          <c:extLst xmlns:c16r2="http://schemas.microsoft.com/office/drawing/2015/06/chart">
            <c:ext xmlns:c16="http://schemas.microsoft.com/office/drawing/2014/chart" uri="{C3380CC4-5D6E-409C-BE32-E72D297353CC}">
              <c16:uniqueId val="{00000002-8BDE-40C2-B791-71D066A7FAC2}"/>
            </c:ext>
          </c:extLst>
        </c:ser>
        <c:dLbls>
          <c:showLegendKey val="0"/>
          <c:showVal val="0"/>
          <c:showCatName val="0"/>
          <c:showSerName val="0"/>
          <c:showPercent val="0"/>
          <c:showBubbleSize val="0"/>
        </c:dLbls>
        <c:gapWidth val="120"/>
        <c:overlap val="100"/>
        <c:axId val="402557976"/>
        <c:axId val="402558760"/>
      </c:barChart>
      <c:catAx>
        <c:axId val="4025579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02558760"/>
        <c:crosses val="autoZero"/>
        <c:auto val="1"/>
        <c:lblAlgn val="ctr"/>
        <c:lblOffset val="100"/>
        <c:tickLblSkip val="1"/>
        <c:tickMarkSkip val="1"/>
        <c:noMultiLvlLbl val="0"/>
      </c:catAx>
      <c:valAx>
        <c:axId val="40255876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025579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C0C-4866-9DB0-FBC827E7F587}"/>
                </c:ext>
                <c:ext xmlns:c15="http://schemas.microsoft.com/office/drawing/2012/chart" uri="{CE6537A1-D6FC-4f65-9D91-7224C49458BB}">
                  <c15:dlblFieldTable>
                    <c15:dlblFTEntry>
                      <c15:txfldGUID>{65C54E2B-02EA-4076-B4B6-671DAFC5BB38}</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C0C-4866-9DB0-FBC827E7F587}"/>
                </c:ext>
                <c:ext xmlns:c15="http://schemas.microsoft.com/office/drawing/2012/chart" uri="{CE6537A1-D6FC-4f65-9D91-7224C49458BB}">
                  <c15:dlblFieldTable>
                    <c15:dlblFTEntry>
                      <c15:txfldGUID>{0E49DE4E-0EA4-4FF6-9321-90BCFDECCBB6}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C0C-4866-9DB0-FBC827E7F587}"/>
                </c:ext>
                <c:ext xmlns:c15="http://schemas.microsoft.com/office/drawing/2012/chart" uri="{CE6537A1-D6FC-4f65-9D91-7224C49458BB}">
                  <c15:dlblFieldTable>
                    <c15:dlblFTEntry>
                      <c15:txfldGUID>{CDCC205D-0E5F-4191-B28F-0D4458A388EC}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C0C-4866-9DB0-FBC827E7F587}"/>
                </c:ext>
                <c:ext xmlns:c15="http://schemas.microsoft.com/office/drawing/2012/chart" uri="{CE6537A1-D6FC-4f65-9D91-7224C49458BB}">
                  <c15:dlblFieldTable>
                    <c15:dlblFTEntry>
                      <c15:txfldGUID>{EF81E94A-8B07-4D49-B68E-69E40475E84D}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C0C-4866-9DB0-FBC827E7F587}"/>
                </c:ext>
                <c:ext xmlns:c15="http://schemas.microsoft.com/office/drawing/2012/chart" uri="{CE6537A1-D6FC-4f65-9D91-7224C49458BB}">
                  <c15:dlblFieldTable>
                    <c15:dlblFTEntry>
                      <c15:txfldGUID>{C498E690-A2D2-4C04-9F51-B4E361C696D7}</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C0C-4866-9DB0-FBC827E7F587}"/>
                </c:ext>
                <c:ext xmlns:c15="http://schemas.microsoft.com/office/drawing/2012/chart" uri="{CE6537A1-D6FC-4f65-9D91-7224C49458BB}">
                  <c15:dlblFieldTable>
                    <c15:dlblFTEntry>
                      <c15:txfldGUID>{A0354A02-DE45-43B6-8DB5-476DB19DF690}</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1C0C-4866-9DB0-FBC827E7F587}"/>
                </c:ext>
                <c:ext xmlns:c15="http://schemas.microsoft.com/office/drawing/2012/chart" uri="{CE6537A1-D6FC-4f65-9D91-7224C49458BB}">
                  <c15:dlblFieldTable>
                    <c15:dlblFTEntry>
                      <c15:txfldGUID>{31906E8F-E7FD-4CBE-A1D6-04AE6D5488E9}</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C0C-4866-9DB0-FBC827E7F587}"/>
                </c:ext>
                <c:ext xmlns:c15="http://schemas.microsoft.com/office/drawing/2012/chart" uri="{CE6537A1-D6FC-4f65-9D91-7224C49458BB}">
                  <c15:dlblFieldTable>
                    <c15:dlblFTEntry>
                      <c15:txfldGUID>{10376489-7E40-40CC-B655-46D52B43FB66}</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C0C-4866-9DB0-FBC827E7F587}"/>
                </c:ext>
                <c:ext xmlns:c15="http://schemas.microsoft.com/office/drawing/2012/chart" uri="{CE6537A1-D6FC-4f65-9D91-7224C49458BB}">
                  <c15:dlblFieldTable>
                    <c15:dlblFTEntry>
                      <c15:txfldGUID>{F71BE883-424C-405E-9676-C7EFE3F02E9D}</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56</c:v>
                </c:pt>
                <c:pt idx="16">
                  <c:v>59.8</c:v>
                </c:pt>
                <c:pt idx="24">
                  <c:v>61.6</c:v>
                </c:pt>
                <c:pt idx="32">
                  <c:v>63.2</c:v>
                </c:pt>
              </c:numCache>
            </c:numRef>
          </c:xVal>
          <c:yVal>
            <c:numRef>
              <c:f>公会計指標分析・財政指標組合せ分析表!$BP$51:$DC$51</c:f>
              <c:numCache>
                <c:formatCode>#,##0.0;"▲ "#,##0.0</c:formatCode>
                <c:ptCount val="40"/>
                <c:pt idx="8">
                  <c:v>32.1</c:v>
                </c:pt>
                <c:pt idx="16">
                  <c:v>31.9</c:v>
                </c:pt>
                <c:pt idx="24">
                  <c:v>21.4</c:v>
                </c:pt>
                <c:pt idx="32">
                  <c:v>38.299999999999997</c:v>
                </c:pt>
              </c:numCache>
            </c:numRef>
          </c:yVal>
          <c:smooth val="0"/>
          <c:extLst xmlns:c16r2="http://schemas.microsoft.com/office/drawing/2015/06/chart">
            <c:ext xmlns:c16="http://schemas.microsoft.com/office/drawing/2014/chart" uri="{C3380CC4-5D6E-409C-BE32-E72D297353CC}">
              <c16:uniqueId val="{00000009-1C0C-4866-9DB0-FBC827E7F58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1C0C-4866-9DB0-FBC827E7F587}"/>
                </c:ext>
                <c:ext xmlns:c15="http://schemas.microsoft.com/office/drawing/2012/chart" uri="{CE6537A1-D6FC-4f65-9D91-7224C49458BB}">
                  <c15:dlblFieldTable>
                    <c15:dlblFTEntry>
                      <c15:txfldGUID>{1AF3139D-05D7-40AC-ABF6-D2B121E33D40}</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1C0C-4866-9DB0-FBC827E7F587}"/>
                </c:ext>
                <c:ext xmlns:c15="http://schemas.microsoft.com/office/drawing/2012/chart" uri="{CE6537A1-D6FC-4f65-9D91-7224C49458BB}">
                  <c15:dlblFieldTable>
                    <c15:dlblFTEntry>
                      <c15:txfldGUID>{F5C201BD-7A07-4BE8-B417-D903B68EF3C5}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1C0C-4866-9DB0-FBC827E7F587}"/>
                </c:ext>
                <c:ext xmlns:c15="http://schemas.microsoft.com/office/drawing/2012/chart" uri="{CE6537A1-D6FC-4f65-9D91-7224C49458BB}">
                  <c15:dlblFieldTable>
                    <c15:dlblFTEntry>
                      <c15:txfldGUID>{4458322E-8B8D-4F89-BA83-0C4943CC52C1}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1C0C-4866-9DB0-FBC827E7F587}"/>
                </c:ext>
                <c:ext xmlns:c15="http://schemas.microsoft.com/office/drawing/2012/chart" uri="{CE6537A1-D6FC-4f65-9D91-7224C49458BB}">
                  <c15:dlblFieldTable>
                    <c15:dlblFTEntry>
                      <c15:txfldGUID>{16A70B6A-7A68-4FCF-8375-14BBC7C2C38A}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1C0C-4866-9DB0-FBC827E7F587}"/>
                </c:ext>
                <c:ext xmlns:c15="http://schemas.microsoft.com/office/drawing/2012/chart" uri="{CE6537A1-D6FC-4f65-9D91-7224C49458BB}">
                  <c15:dlblFieldTable>
                    <c15:dlblFTEntry>
                      <c15:txfldGUID>{9921BA2C-49BA-4943-B27E-FD2AAE22717C}</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C0C-4866-9DB0-FBC827E7F587}"/>
                </c:ext>
                <c:ext xmlns:c15="http://schemas.microsoft.com/office/drawing/2012/chart" uri="{CE6537A1-D6FC-4f65-9D91-7224C49458BB}">
                  <c15:dlblFieldTable>
                    <c15:dlblFTEntry>
                      <c15:txfldGUID>{50A7270C-723D-4316-930F-EA73E6BD88FD}</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1C0C-4866-9DB0-FBC827E7F587}"/>
                </c:ext>
                <c:ext xmlns:c15="http://schemas.microsoft.com/office/drawing/2012/chart" uri="{CE6537A1-D6FC-4f65-9D91-7224C49458BB}">
                  <c15:dlblFieldTable>
                    <c15:dlblFTEntry>
                      <c15:txfldGUID>{18E8CD6A-DD81-4CDF-87C7-4C01F3ED2425}</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1C0C-4866-9DB0-FBC827E7F587}"/>
                </c:ext>
                <c:ext xmlns:c15="http://schemas.microsoft.com/office/drawing/2012/chart" uri="{CE6537A1-D6FC-4f65-9D91-7224C49458BB}">
                  <c15:dlblFieldTable>
                    <c15:dlblFTEntry>
                      <c15:txfldGUID>{9806F2EE-017C-4144-A8CA-2883CE510C2C}</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1C0C-4866-9DB0-FBC827E7F587}"/>
                </c:ext>
                <c:ext xmlns:c15="http://schemas.microsoft.com/office/drawing/2012/chart" uri="{CE6537A1-D6FC-4f65-9D91-7224C49458BB}">
                  <c15:dlblFieldTable>
                    <c15:dlblFTEntry>
                      <c15:txfldGUID>{25376039-E751-4CB1-96C8-EBFC099341CF}</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55.3</c:v>
                </c:pt>
                <c:pt idx="16">
                  <c:v>56.3</c:v>
                </c:pt>
                <c:pt idx="24">
                  <c:v>58.3</c:v>
                </c:pt>
                <c:pt idx="32">
                  <c:v>59</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1C0C-4866-9DB0-FBC827E7F587}"/>
            </c:ext>
          </c:extLst>
        </c:ser>
        <c:dLbls>
          <c:showLegendKey val="0"/>
          <c:showVal val="1"/>
          <c:showCatName val="0"/>
          <c:showSerName val="0"/>
          <c:showPercent val="0"/>
          <c:showBubbleSize val="0"/>
        </c:dLbls>
        <c:axId val="402559936"/>
        <c:axId val="402560328"/>
      </c:scatterChart>
      <c:valAx>
        <c:axId val="402559936"/>
        <c:scaling>
          <c:orientation val="minMax"/>
          <c:max val="63.9"/>
          <c:min val="54.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02560328"/>
        <c:crosses val="autoZero"/>
        <c:crossBetween val="midCat"/>
      </c:valAx>
      <c:valAx>
        <c:axId val="402560328"/>
        <c:scaling>
          <c:orientation val="minMax"/>
          <c:max val="45"/>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02559936"/>
        <c:crosses val="autoZero"/>
        <c:crossBetween val="midCat"/>
        <c:majorUnit val="5"/>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6BD-4BD7-A41C-A3D0F4037B25}"/>
                </c:ext>
                <c:ext xmlns:c15="http://schemas.microsoft.com/office/drawing/2012/chart" uri="{CE6537A1-D6FC-4f65-9D91-7224C49458BB}">
                  <c15:dlblFieldTable>
                    <c15:dlblFTEntry>
                      <c15:txfldGUID>{253A480C-C493-4F17-B56F-80D3A182F73A}</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6BD-4BD7-A41C-A3D0F4037B25}"/>
                </c:ext>
                <c:ext xmlns:c15="http://schemas.microsoft.com/office/drawing/2012/chart" uri="{CE6537A1-D6FC-4f65-9D91-7224C49458BB}">
                  <c15:dlblFieldTable>
                    <c15:dlblFTEntry>
                      <c15:txfldGUID>{954473C0-9FEF-4DBF-90EF-675D32F2B3F1}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6BD-4BD7-A41C-A3D0F4037B25}"/>
                </c:ext>
                <c:ext xmlns:c15="http://schemas.microsoft.com/office/drawing/2012/chart" uri="{CE6537A1-D6FC-4f65-9D91-7224C49458BB}">
                  <c15:dlblFieldTable>
                    <c15:dlblFTEntry>
                      <c15:txfldGUID>{A134D3BC-D414-4F7A-B588-4A7559C4C3AB}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6BD-4BD7-A41C-A3D0F4037B25}"/>
                </c:ext>
                <c:ext xmlns:c15="http://schemas.microsoft.com/office/drawing/2012/chart" uri="{CE6537A1-D6FC-4f65-9D91-7224C49458BB}">
                  <c15:dlblFieldTable>
                    <c15:dlblFTEntry>
                      <c15:txfldGUID>{6262CEE6-45B8-4921-AA75-1DC46348B75B}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6BD-4BD7-A41C-A3D0F4037B25}"/>
                </c:ext>
                <c:ext xmlns:c15="http://schemas.microsoft.com/office/drawing/2012/chart" uri="{CE6537A1-D6FC-4f65-9D91-7224C49458BB}">
                  <c15:dlblFieldTable>
                    <c15:dlblFTEntry>
                      <c15:txfldGUID>{FC51B1B6-5488-48CF-923A-58A5CC2186D4}</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6BD-4BD7-A41C-A3D0F4037B25}"/>
                </c:ext>
                <c:ext xmlns:c15="http://schemas.microsoft.com/office/drawing/2012/chart" uri="{CE6537A1-D6FC-4f65-9D91-7224C49458BB}">
                  <c15:dlblFieldTable>
                    <c15:dlblFTEntry>
                      <c15:txfldGUID>{533443D2-B150-4AAE-923D-8B5EBB115D44}</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6BD-4BD7-A41C-A3D0F4037B25}"/>
                </c:ext>
                <c:ext xmlns:c15="http://schemas.microsoft.com/office/drawing/2012/chart" uri="{CE6537A1-D6FC-4f65-9D91-7224C49458BB}">
                  <c15:dlblFieldTable>
                    <c15:dlblFTEntry>
                      <c15:txfldGUID>{5994CACC-523F-4584-8C91-30A6AA973B59}</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6BD-4BD7-A41C-A3D0F4037B25}"/>
                </c:ext>
                <c:ext xmlns:c15="http://schemas.microsoft.com/office/drawing/2012/chart" uri="{CE6537A1-D6FC-4f65-9D91-7224C49458BB}">
                  <c15:dlblFieldTable>
                    <c15:dlblFTEntry>
                      <c15:txfldGUID>{4F80D869-0DF5-421A-B7D8-D9E488B163AA}</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6BD-4BD7-A41C-A3D0F4037B25}"/>
                </c:ext>
                <c:ext xmlns:c15="http://schemas.microsoft.com/office/drawing/2012/chart" uri="{CE6537A1-D6FC-4f65-9D91-7224C49458BB}">
                  <c15:dlblFieldTable>
                    <c15:dlblFTEntry>
                      <c15:txfldGUID>{A8EF13BE-90E6-4A37-8E61-D54F1D0D92CF}</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10.9</c:v>
                </c:pt>
                <c:pt idx="8">
                  <c:v>9.8000000000000007</c:v>
                </c:pt>
                <c:pt idx="16">
                  <c:v>9.1</c:v>
                </c:pt>
                <c:pt idx="24">
                  <c:v>9</c:v>
                </c:pt>
                <c:pt idx="32">
                  <c:v>9.1</c:v>
                </c:pt>
              </c:numCache>
            </c:numRef>
          </c:xVal>
          <c:yVal>
            <c:numRef>
              <c:f>公会計指標分析・財政指標組合せ分析表!$BP$73:$DC$73</c:f>
              <c:numCache>
                <c:formatCode>#,##0.0;"▲ "#,##0.0</c:formatCode>
                <c:ptCount val="40"/>
                <c:pt idx="0">
                  <c:v>47.9</c:v>
                </c:pt>
                <c:pt idx="8">
                  <c:v>32.1</c:v>
                </c:pt>
                <c:pt idx="16">
                  <c:v>31.9</c:v>
                </c:pt>
                <c:pt idx="24">
                  <c:v>21.4</c:v>
                </c:pt>
                <c:pt idx="32">
                  <c:v>38.299999999999997</c:v>
                </c:pt>
              </c:numCache>
            </c:numRef>
          </c:yVal>
          <c:smooth val="0"/>
          <c:extLst xmlns:c16r2="http://schemas.microsoft.com/office/drawing/2015/06/chart">
            <c:ext xmlns:c16="http://schemas.microsoft.com/office/drawing/2014/chart" uri="{C3380CC4-5D6E-409C-BE32-E72D297353CC}">
              <c16:uniqueId val="{00000009-E6BD-4BD7-A41C-A3D0F4037B2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E6BD-4BD7-A41C-A3D0F4037B25}"/>
                </c:ext>
                <c:ext xmlns:c15="http://schemas.microsoft.com/office/drawing/2012/chart" uri="{CE6537A1-D6FC-4f65-9D91-7224C49458BB}">
                  <c15:dlblFieldTable>
                    <c15:dlblFTEntry>
                      <c15:txfldGUID>{2E402342-ECF9-4564-8C1A-F466A3D7363A}</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E6BD-4BD7-A41C-A3D0F4037B25}"/>
                </c:ext>
                <c:ext xmlns:c15="http://schemas.microsoft.com/office/drawing/2012/chart" uri="{CE6537A1-D6FC-4f65-9D91-7224C49458BB}">
                  <c15:dlblFieldTable>
                    <c15:dlblFTEntry>
                      <c15:txfldGUID>{5A897C16-7555-410D-B5BC-CD138248CCCE}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E6BD-4BD7-A41C-A3D0F4037B25}"/>
                </c:ext>
                <c:ext xmlns:c15="http://schemas.microsoft.com/office/drawing/2012/chart" uri="{CE6537A1-D6FC-4f65-9D91-7224C49458BB}">
                  <c15:dlblFieldTable>
                    <c15:dlblFTEntry>
                      <c15:txfldGUID>{0A4798A3-40E9-48CE-8874-FC285BB4842D}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E6BD-4BD7-A41C-A3D0F4037B25}"/>
                </c:ext>
                <c:ext xmlns:c15="http://schemas.microsoft.com/office/drawing/2012/chart" uri="{CE6537A1-D6FC-4f65-9D91-7224C49458BB}">
                  <c15:dlblFieldTable>
                    <c15:dlblFTEntry>
                      <c15:txfldGUID>{5A2A5127-48C1-4EBE-A436-A03FEF0CC484}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E6BD-4BD7-A41C-A3D0F4037B25}"/>
                </c:ext>
                <c:ext xmlns:c15="http://schemas.microsoft.com/office/drawing/2012/chart" uri="{CE6537A1-D6FC-4f65-9D91-7224C49458BB}">
                  <c15:dlblFieldTable>
                    <c15:dlblFTEntry>
                      <c15:txfldGUID>{3D37C0CB-B894-4258-82C8-484EB2E99BC0}</c15:txfldGUID>
                      <c15:f>#REF!</c15:f>
                      <c15:dlblFieldTableCache>
                        <c:ptCount val="1"/>
                        <c:pt idx="0">
                          <c:v>#REF!</c:v>
                        </c:pt>
                      </c15:dlblFieldTableCache>
                    </c15:dlblFTEntry>
                  </c15:dlblFieldTable>
                  <c15:showDataLabelsRange val="0"/>
                </c:ext>
              </c:extLst>
            </c:dLbl>
            <c:dLbl>
              <c:idx val="8"/>
              <c:layout>
                <c:manualLayout>
                  <c:x val="-4.010135236034152E-2"/>
                  <c:y val="-0.10262331778668093"/>
                </c:manualLayout>
              </c:layout>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6BD-4BD7-A41C-A3D0F4037B25}"/>
                </c:ext>
                <c:ext xmlns:c15="http://schemas.microsoft.com/office/drawing/2012/chart" uri="{CE6537A1-D6FC-4f65-9D91-7224C49458BB}">
                  <c15:dlblFieldTable>
                    <c15:dlblFTEntry>
                      <c15:txfldGUID>{F517124D-E194-4C9D-A7F4-893C5074DDCA}</c15:txfldGUID>
                      <c15:f>公会計指標分析・財政指標組合せ分析表!$BX$72</c15:f>
                      <c15:dlblFieldTableCache>
                        <c:ptCount val="1"/>
                        <c:pt idx="0">
                          <c:v>H27</c:v>
                        </c:pt>
                      </c15:dlblFieldTableCache>
                    </c15:dlblFTEntry>
                  </c15:dlblFieldTable>
                  <c15:showDataLabelsRange val="0"/>
                </c:ext>
              </c:extLst>
            </c:dLbl>
            <c:dLbl>
              <c:idx val="16"/>
              <c:layout>
                <c:manualLayout>
                  <c:x val="-3.67569226192117E-2"/>
                  <c:y val="-6.8329352486151518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6BD-4BD7-A41C-A3D0F4037B25}"/>
                </c:ext>
                <c:ext xmlns:c15="http://schemas.microsoft.com/office/drawing/2012/chart" uri="{CE6537A1-D6FC-4f65-9D91-7224C49458BB}">
                  <c15:dlblFieldTable>
                    <c15:dlblFTEntry>
                      <c15:txfldGUID>{F57F92CE-6076-48DA-BE9F-C7BAC965AA8A}</c15:txfldGUID>
                      <c15:f>公会計指標分析・財政指標組合せ分析表!$CF$72</c15:f>
                      <c15:dlblFieldTableCache>
                        <c:ptCount val="1"/>
                        <c:pt idx="0">
                          <c:v>H28</c:v>
                        </c:pt>
                      </c15:dlblFieldTableCache>
                    </c15:dlblFTEntry>
                  </c15:dlblFieldTable>
                  <c15:showDataLabelsRange val="0"/>
                </c:ext>
              </c:extLst>
            </c:dLbl>
            <c:dLbl>
              <c:idx val="24"/>
              <c:layout>
                <c:manualLayout>
                  <c:x val="-3.1697991619110633E-2"/>
                  <c:y val="-3.0487900941635403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E6BD-4BD7-A41C-A3D0F4037B25}"/>
                </c:ext>
                <c:ext xmlns:c15="http://schemas.microsoft.com/office/drawing/2012/chart" uri="{CE6537A1-D6FC-4f65-9D91-7224C49458BB}">
                  <c15:dlblFieldTable>
                    <c15:dlblFTEntry>
                      <c15:txfldGUID>{0004250B-234D-4F19-A01D-862207912DFC}</c15:txfldGUID>
                      <c15:f>公会計指標分析・財政指標組合せ分析表!$CN$72</c15:f>
                      <c15:dlblFieldTableCache>
                        <c:ptCount val="1"/>
                        <c:pt idx="0">
                          <c:v>H29</c:v>
                        </c:pt>
                      </c15:dlblFieldTableCache>
                    </c15:dlblFTEntry>
                  </c15:dlblFieldTable>
                  <c15:showDataLabelsRange val="0"/>
                </c:ext>
              </c:extLst>
            </c:dLbl>
            <c:dLbl>
              <c:idx val="32"/>
              <c:layout>
                <c:manualLayout>
                  <c:x val="-1.8235628084250027E-2"/>
                  <c:y val="-4.8226188380492731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E6BD-4BD7-A41C-A3D0F4037B25}"/>
                </c:ext>
                <c:ext xmlns:c15="http://schemas.microsoft.com/office/drawing/2012/chart" uri="{CE6537A1-D6FC-4f65-9D91-7224C49458BB}">
                  <c15:dlblFieldTable>
                    <c15:dlblFTEntry>
                      <c15:txfldGUID>{B3C9CF8E-7793-4933-A89D-16E112C1C096}</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c:v>
                </c:pt>
                <c:pt idx="8">
                  <c:v>8.6</c:v>
                </c:pt>
                <c:pt idx="16">
                  <c:v>8.5</c:v>
                </c:pt>
                <c:pt idx="24">
                  <c:v>8.5</c:v>
                </c:pt>
                <c:pt idx="32">
                  <c:v>8.6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E6BD-4BD7-A41C-A3D0F4037B25}"/>
            </c:ext>
          </c:extLst>
        </c:ser>
        <c:dLbls>
          <c:showLegendKey val="0"/>
          <c:showVal val="1"/>
          <c:showCatName val="0"/>
          <c:showSerName val="0"/>
          <c:showPercent val="0"/>
          <c:showBubbleSize val="0"/>
        </c:dLbls>
        <c:axId val="402561112"/>
        <c:axId val="402561504"/>
      </c:scatterChart>
      <c:valAx>
        <c:axId val="402561112"/>
        <c:scaling>
          <c:orientation val="minMax"/>
          <c:max val="11.1"/>
          <c:min val="8.300000000000000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02561504"/>
        <c:crosses val="autoZero"/>
        <c:crossBetween val="midCat"/>
      </c:valAx>
      <c:valAx>
        <c:axId val="402561504"/>
        <c:scaling>
          <c:orientation val="minMax"/>
          <c:max val="56"/>
          <c:min val="-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02561112"/>
        <c:crosses val="autoZero"/>
        <c:crossBetween val="midCat"/>
        <c:majorUnit val="6"/>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400" b="0" i="0" baseline="0">
              <a:solidFill>
                <a:schemeClr val="dk1"/>
              </a:solidFill>
              <a:effectLst/>
              <a:latin typeface="+mn-lt"/>
              <a:ea typeface="+mn-ea"/>
              <a:cs typeface="+mn-cs"/>
            </a:rPr>
            <a:t>　</a:t>
          </a:r>
          <a:r>
            <a:rPr kumimoji="1" lang="ja-JP" altLang="ja-JP" sz="1400" b="0" i="0" baseline="0">
              <a:solidFill>
                <a:schemeClr val="dk1"/>
              </a:solidFill>
              <a:effectLst/>
              <a:latin typeface="+mn-lt"/>
              <a:ea typeface="+mn-ea"/>
              <a:cs typeface="+mn-cs"/>
            </a:rPr>
            <a:t>地方債の元利償還金や一部事務組合が起こした地方債の元利償還金に対する負担金等が減少傾向にあることから、実質公債費比率は改善されている。</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　今後は公共施設の大規模改修等で元利償還金が増加する見込であることから、事務事業全般の見直し等歳出の削減を図り、各種計画に基づき健全な財政運営に努める。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400" b="0" i="0" baseline="0">
              <a:solidFill>
                <a:schemeClr val="dk1"/>
              </a:solidFill>
              <a:effectLst/>
              <a:latin typeface="+mn-lt"/>
              <a:ea typeface="+mn-ea"/>
              <a:cs typeface="+mn-cs"/>
            </a:rPr>
            <a:t>　</a:t>
          </a:r>
          <a:r>
            <a:rPr kumimoji="1" lang="ja-JP" altLang="ja-JP" sz="1400" b="0" i="0" baseline="0">
              <a:solidFill>
                <a:schemeClr val="dk1"/>
              </a:solidFill>
              <a:effectLst/>
              <a:latin typeface="+mn-lt"/>
              <a:ea typeface="+mn-ea"/>
              <a:cs typeface="+mn-cs"/>
            </a:rPr>
            <a:t>地方債の現在高等の将来負担額は</a:t>
          </a:r>
          <a:r>
            <a:rPr kumimoji="1" lang="ja-JP" altLang="en-US" sz="1400" b="0" i="0" baseline="0">
              <a:solidFill>
                <a:schemeClr val="dk1"/>
              </a:solidFill>
              <a:effectLst/>
              <a:latin typeface="+mn-lt"/>
              <a:ea typeface="+mn-ea"/>
              <a:cs typeface="+mn-cs"/>
            </a:rPr>
            <a:t>増加</a:t>
          </a:r>
          <a:r>
            <a:rPr kumimoji="1" lang="ja-JP" altLang="ja-JP" sz="1400" b="0" i="0" baseline="0">
              <a:solidFill>
                <a:schemeClr val="dk1"/>
              </a:solidFill>
              <a:effectLst/>
              <a:latin typeface="+mn-lt"/>
              <a:ea typeface="+mn-ea"/>
              <a:cs typeface="+mn-cs"/>
            </a:rPr>
            <a:t>傾向、充当可能基金等の充当可能財源も</a:t>
          </a:r>
          <a:r>
            <a:rPr kumimoji="1" lang="ja-JP" altLang="en-US" sz="1400" b="0" i="0" baseline="0">
              <a:solidFill>
                <a:schemeClr val="dk1"/>
              </a:solidFill>
              <a:effectLst/>
              <a:latin typeface="+mn-lt"/>
              <a:ea typeface="+mn-ea"/>
              <a:cs typeface="+mn-cs"/>
            </a:rPr>
            <a:t>減少</a:t>
          </a:r>
          <a:r>
            <a:rPr kumimoji="1" lang="ja-JP" altLang="ja-JP" sz="1400" b="0" i="0" baseline="0">
              <a:solidFill>
                <a:schemeClr val="dk1"/>
              </a:solidFill>
              <a:effectLst/>
              <a:latin typeface="+mn-lt"/>
              <a:ea typeface="+mn-ea"/>
              <a:cs typeface="+mn-cs"/>
            </a:rPr>
            <a:t>傾向にあり、将来負担比率は</a:t>
          </a:r>
          <a:r>
            <a:rPr kumimoji="1" lang="ja-JP" altLang="en-US" sz="1400" b="0" i="0" baseline="0">
              <a:solidFill>
                <a:schemeClr val="dk1"/>
              </a:solidFill>
              <a:effectLst/>
              <a:latin typeface="+mn-lt"/>
              <a:ea typeface="+mn-ea"/>
              <a:cs typeface="+mn-cs"/>
            </a:rPr>
            <a:t>高くなって</a:t>
          </a:r>
          <a:r>
            <a:rPr kumimoji="1" lang="ja-JP" altLang="ja-JP" sz="1400" b="0" i="0" baseline="0">
              <a:solidFill>
                <a:schemeClr val="dk1"/>
              </a:solidFill>
              <a:effectLst/>
              <a:latin typeface="+mn-lt"/>
              <a:ea typeface="+mn-ea"/>
              <a:cs typeface="+mn-cs"/>
            </a:rPr>
            <a:t>いる。</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　今後</a:t>
          </a:r>
          <a:r>
            <a:rPr kumimoji="1" lang="ja-JP" altLang="en-US" sz="1400" b="0" i="0" baseline="0">
              <a:solidFill>
                <a:schemeClr val="dk1"/>
              </a:solidFill>
              <a:effectLst/>
              <a:latin typeface="+mn-lt"/>
              <a:ea typeface="+mn-ea"/>
              <a:cs typeface="+mn-cs"/>
            </a:rPr>
            <a:t>も</a:t>
          </a:r>
          <a:r>
            <a:rPr kumimoji="1" lang="ja-JP" altLang="ja-JP" sz="1400" b="0" i="0" baseline="0">
              <a:solidFill>
                <a:schemeClr val="dk1"/>
              </a:solidFill>
              <a:effectLst/>
              <a:latin typeface="+mn-lt"/>
              <a:ea typeface="+mn-ea"/>
              <a:cs typeface="+mn-cs"/>
            </a:rPr>
            <a:t>公共施設の大規模改修等に伴い、地方債現在高が増加傾向</a:t>
          </a:r>
          <a:r>
            <a:rPr kumimoji="1" lang="ja-JP" altLang="en-US" sz="1400" b="0" i="0" baseline="0">
              <a:solidFill>
                <a:schemeClr val="dk1"/>
              </a:solidFill>
              <a:effectLst/>
              <a:latin typeface="+mn-lt"/>
              <a:ea typeface="+mn-ea"/>
              <a:cs typeface="+mn-cs"/>
            </a:rPr>
            <a:t>になる</a:t>
          </a:r>
          <a:r>
            <a:rPr kumimoji="1" lang="ja-JP" altLang="ja-JP" sz="1400" b="0" i="0" baseline="0">
              <a:solidFill>
                <a:schemeClr val="dk1"/>
              </a:solidFill>
              <a:effectLst/>
              <a:latin typeface="+mn-lt"/>
              <a:ea typeface="+mn-ea"/>
              <a:cs typeface="+mn-cs"/>
            </a:rPr>
            <a:t>見通しであることから、事務事業全般の見直し等歳出の削減を図り、各種計画に基づき健全な財政運営に努める。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青森県田子町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aseline="0">
              <a:solidFill>
                <a:schemeClr val="dk1"/>
              </a:solidFill>
              <a:effectLst/>
              <a:latin typeface="+mn-lt"/>
              <a:ea typeface="+mn-ea"/>
              <a:cs typeface="+mn-cs"/>
            </a:rPr>
            <a:t>　</a:t>
          </a:r>
          <a:r>
            <a:rPr kumimoji="1" lang="ja-JP" altLang="ja-JP" sz="1400" baseline="0">
              <a:solidFill>
                <a:schemeClr val="dk1"/>
              </a:solidFill>
              <a:effectLst/>
              <a:latin typeface="+mn-lt"/>
              <a:ea typeface="+mn-ea"/>
              <a:cs typeface="+mn-cs"/>
            </a:rPr>
            <a:t>決算剰余金により財政調整基金に</a:t>
          </a:r>
          <a:r>
            <a:rPr kumimoji="1" lang="en-US" altLang="ja-JP" sz="1400" baseline="0">
              <a:solidFill>
                <a:schemeClr val="dk1"/>
              </a:solidFill>
              <a:effectLst/>
              <a:latin typeface="+mn-lt"/>
              <a:ea typeface="+mn-ea"/>
              <a:cs typeface="+mn-cs"/>
            </a:rPr>
            <a:t>4</a:t>
          </a:r>
          <a:r>
            <a:rPr kumimoji="1" lang="ja-JP" altLang="en-US" sz="1400" baseline="0">
              <a:solidFill>
                <a:schemeClr val="dk1"/>
              </a:solidFill>
              <a:effectLst/>
              <a:latin typeface="+mn-lt"/>
              <a:ea typeface="+mn-ea"/>
              <a:cs typeface="+mn-cs"/>
            </a:rPr>
            <a:t>千</a:t>
          </a:r>
          <a:r>
            <a:rPr kumimoji="1" lang="en-US" altLang="ja-JP" sz="1400" baseline="0">
              <a:solidFill>
                <a:schemeClr val="dk1"/>
              </a:solidFill>
              <a:effectLst/>
              <a:latin typeface="+mn-lt"/>
              <a:ea typeface="+mn-ea"/>
              <a:cs typeface="+mn-cs"/>
            </a:rPr>
            <a:t>500</a:t>
          </a:r>
          <a:r>
            <a:rPr kumimoji="1" lang="ja-JP" altLang="en-US" sz="1400" baseline="0">
              <a:solidFill>
                <a:schemeClr val="dk1"/>
              </a:solidFill>
              <a:effectLst/>
              <a:latin typeface="+mn-lt"/>
              <a:ea typeface="+mn-ea"/>
              <a:cs typeface="+mn-cs"/>
            </a:rPr>
            <a:t>万</a:t>
          </a:r>
          <a:r>
            <a:rPr kumimoji="1" lang="ja-JP" altLang="ja-JP" sz="1400" baseline="0">
              <a:solidFill>
                <a:schemeClr val="dk1"/>
              </a:solidFill>
              <a:effectLst/>
              <a:latin typeface="+mn-lt"/>
              <a:ea typeface="+mn-ea"/>
              <a:cs typeface="+mn-cs"/>
            </a:rPr>
            <a:t>円、</a:t>
          </a:r>
          <a:r>
            <a:rPr kumimoji="1" lang="ja-JP" altLang="en-US" sz="1400" baseline="0">
              <a:solidFill>
                <a:schemeClr val="dk1"/>
              </a:solidFill>
              <a:effectLst/>
              <a:latin typeface="+mn-lt"/>
              <a:ea typeface="+mn-ea"/>
              <a:cs typeface="+mn-cs"/>
            </a:rPr>
            <a:t>公共施設整備金</a:t>
          </a:r>
          <a:r>
            <a:rPr kumimoji="1" lang="ja-JP" altLang="ja-JP" sz="1400" baseline="0">
              <a:solidFill>
                <a:schemeClr val="dk1"/>
              </a:solidFill>
              <a:effectLst/>
              <a:latin typeface="+mn-lt"/>
              <a:ea typeface="+mn-ea"/>
              <a:cs typeface="+mn-cs"/>
            </a:rPr>
            <a:t>に</a:t>
          </a:r>
          <a:r>
            <a:rPr kumimoji="1" lang="en-US" altLang="ja-JP" sz="1400" baseline="0">
              <a:solidFill>
                <a:schemeClr val="dk1"/>
              </a:solidFill>
              <a:effectLst/>
              <a:latin typeface="+mn-lt"/>
              <a:ea typeface="+mn-ea"/>
              <a:cs typeface="+mn-cs"/>
            </a:rPr>
            <a:t>2</a:t>
          </a:r>
          <a:r>
            <a:rPr kumimoji="1" lang="ja-JP" altLang="ja-JP" sz="1400" baseline="0">
              <a:solidFill>
                <a:schemeClr val="dk1"/>
              </a:solidFill>
              <a:effectLst/>
              <a:latin typeface="+mn-lt"/>
              <a:ea typeface="+mn-ea"/>
              <a:cs typeface="+mn-cs"/>
            </a:rPr>
            <a:t>千</a:t>
          </a:r>
          <a:r>
            <a:rPr kumimoji="1" lang="en-US" altLang="ja-JP" sz="1400" baseline="0">
              <a:solidFill>
                <a:schemeClr val="dk1"/>
              </a:solidFill>
              <a:effectLst/>
              <a:latin typeface="+mn-lt"/>
              <a:ea typeface="+mn-ea"/>
              <a:cs typeface="+mn-cs"/>
            </a:rPr>
            <a:t>500</a:t>
          </a:r>
          <a:r>
            <a:rPr kumimoji="1" lang="ja-JP" altLang="ja-JP" sz="1400" baseline="0">
              <a:solidFill>
                <a:schemeClr val="dk1"/>
              </a:solidFill>
              <a:effectLst/>
              <a:latin typeface="+mn-lt"/>
              <a:ea typeface="+mn-ea"/>
              <a:cs typeface="+mn-cs"/>
            </a:rPr>
            <a:t>万円を積み立てた一方、減債基金を</a:t>
          </a:r>
          <a:r>
            <a:rPr kumimoji="1" lang="en-US" altLang="ja-JP" sz="1400" baseline="0">
              <a:solidFill>
                <a:schemeClr val="dk1"/>
              </a:solidFill>
              <a:effectLst/>
              <a:latin typeface="+mn-lt"/>
              <a:ea typeface="+mn-ea"/>
              <a:cs typeface="+mn-cs"/>
            </a:rPr>
            <a:t>1</a:t>
          </a:r>
          <a:r>
            <a:rPr kumimoji="1" lang="ja-JP" altLang="ja-JP" sz="1400" baseline="0">
              <a:solidFill>
                <a:schemeClr val="dk1"/>
              </a:solidFill>
              <a:effectLst/>
              <a:latin typeface="+mn-lt"/>
              <a:ea typeface="+mn-ea"/>
              <a:cs typeface="+mn-cs"/>
            </a:rPr>
            <a:t>億</a:t>
          </a:r>
          <a:r>
            <a:rPr kumimoji="1" lang="en-US" altLang="ja-JP" sz="1400" baseline="0">
              <a:solidFill>
                <a:schemeClr val="dk1"/>
              </a:solidFill>
              <a:effectLst/>
              <a:latin typeface="+mn-lt"/>
              <a:ea typeface="+mn-ea"/>
              <a:cs typeface="+mn-cs"/>
            </a:rPr>
            <a:t>5</a:t>
          </a:r>
          <a:r>
            <a:rPr kumimoji="1" lang="ja-JP" altLang="en-US" sz="1400" baseline="0">
              <a:solidFill>
                <a:schemeClr val="dk1"/>
              </a:solidFill>
              <a:effectLst/>
              <a:latin typeface="+mn-lt"/>
              <a:ea typeface="+mn-ea"/>
              <a:cs typeface="+mn-cs"/>
            </a:rPr>
            <a:t>千</a:t>
          </a:r>
          <a:r>
            <a:rPr kumimoji="1" lang="ja-JP" altLang="ja-JP" sz="1400" baseline="0">
              <a:solidFill>
                <a:schemeClr val="dk1"/>
              </a:solidFill>
              <a:effectLst/>
              <a:latin typeface="+mn-lt"/>
              <a:ea typeface="+mn-ea"/>
              <a:cs typeface="+mn-cs"/>
            </a:rPr>
            <a:t>万円取り崩したこと、「公共施設整備基金」から</a:t>
          </a:r>
          <a:r>
            <a:rPr kumimoji="1" lang="ja-JP" altLang="ja-JP" sz="1400">
              <a:solidFill>
                <a:schemeClr val="dk1"/>
              </a:solidFill>
              <a:effectLst/>
              <a:latin typeface="+mn-lt"/>
              <a:ea typeface="+mn-ea"/>
              <a:cs typeface="+mn-cs"/>
            </a:rPr>
            <a:t>小学校の修繕、田子町サイン整備事業</a:t>
          </a:r>
          <a:r>
            <a:rPr kumimoji="1" lang="ja-JP" altLang="en-US" sz="1400">
              <a:solidFill>
                <a:schemeClr val="dk1"/>
              </a:solidFill>
              <a:effectLst/>
              <a:latin typeface="+mn-lt"/>
              <a:ea typeface="+mn-ea"/>
              <a:cs typeface="+mn-cs"/>
            </a:rPr>
            <a:t>等</a:t>
          </a:r>
          <a:r>
            <a:rPr kumimoji="1" lang="ja-JP" altLang="ja-JP" sz="1400" baseline="0">
              <a:solidFill>
                <a:schemeClr val="dk1"/>
              </a:solidFill>
              <a:effectLst/>
              <a:latin typeface="+mn-lt"/>
              <a:ea typeface="+mn-ea"/>
              <a:cs typeface="+mn-cs"/>
            </a:rPr>
            <a:t>の公共施設の改修事業のために</a:t>
          </a:r>
          <a:r>
            <a:rPr kumimoji="1" lang="en-US" altLang="ja-JP" sz="1400" baseline="0">
              <a:solidFill>
                <a:schemeClr val="dk1"/>
              </a:solidFill>
              <a:effectLst/>
              <a:latin typeface="+mn-lt"/>
              <a:ea typeface="+mn-ea"/>
              <a:cs typeface="+mn-cs"/>
            </a:rPr>
            <a:t> 5</a:t>
          </a:r>
          <a:r>
            <a:rPr kumimoji="1" lang="ja-JP" altLang="ja-JP" sz="1400" baseline="0">
              <a:solidFill>
                <a:schemeClr val="dk1"/>
              </a:solidFill>
              <a:effectLst/>
              <a:latin typeface="+mn-lt"/>
              <a:ea typeface="+mn-ea"/>
              <a:cs typeface="+mn-cs"/>
            </a:rPr>
            <a:t>千</a:t>
          </a:r>
          <a:r>
            <a:rPr kumimoji="1" lang="en-US" altLang="ja-JP" sz="1400" baseline="0">
              <a:solidFill>
                <a:schemeClr val="dk1"/>
              </a:solidFill>
              <a:effectLst/>
              <a:latin typeface="+mn-lt"/>
              <a:ea typeface="+mn-ea"/>
              <a:cs typeface="+mn-cs"/>
            </a:rPr>
            <a:t>460</a:t>
          </a:r>
          <a:r>
            <a:rPr kumimoji="1" lang="ja-JP" altLang="ja-JP" sz="1400" baseline="0">
              <a:solidFill>
                <a:schemeClr val="dk1"/>
              </a:solidFill>
              <a:effectLst/>
              <a:latin typeface="+mn-lt"/>
              <a:ea typeface="+mn-ea"/>
              <a:cs typeface="+mn-cs"/>
            </a:rPr>
            <a:t>万円取り崩したこと等により、基金全体としては</a:t>
          </a:r>
          <a:r>
            <a:rPr kumimoji="1" lang="en-US" altLang="ja-JP" sz="1400" baseline="0">
              <a:solidFill>
                <a:schemeClr val="dk1"/>
              </a:solidFill>
              <a:effectLst/>
              <a:latin typeface="+mn-lt"/>
              <a:ea typeface="+mn-ea"/>
              <a:cs typeface="+mn-cs"/>
            </a:rPr>
            <a:t>1</a:t>
          </a:r>
          <a:r>
            <a:rPr kumimoji="1" lang="ja-JP" altLang="en-US" sz="1400" baseline="0">
              <a:solidFill>
                <a:schemeClr val="dk1"/>
              </a:solidFill>
              <a:effectLst/>
              <a:latin typeface="+mn-lt"/>
              <a:ea typeface="+mn-ea"/>
              <a:cs typeface="+mn-cs"/>
            </a:rPr>
            <a:t>億</a:t>
          </a:r>
          <a:r>
            <a:rPr kumimoji="1" lang="en-US" altLang="ja-JP" sz="1400" baseline="0">
              <a:solidFill>
                <a:schemeClr val="dk1"/>
              </a:solidFill>
              <a:effectLst/>
              <a:latin typeface="+mn-lt"/>
              <a:ea typeface="+mn-ea"/>
              <a:cs typeface="+mn-cs"/>
            </a:rPr>
            <a:t>4,890</a:t>
          </a:r>
          <a:r>
            <a:rPr kumimoji="1" lang="ja-JP" altLang="ja-JP" sz="1400" baseline="0">
              <a:solidFill>
                <a:schemeClr val="dk1"/>
              </a:solidFill>
              <a:effectLst/>
              <a:latin typeface="+mn-lt"/>
              <a:ea typeface="+mn-ea"/>
              <a:cs typeface="+mn-cs"/>
            </a:rPr>
            <a:t>万円の減となった。</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基金の使途の明確化を図るために、今後想定される公共施設等の更新、長寿命化に対応するため、「公共施設整備基金」への積立を優先することを予定している。</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mn-lt"/>
              <a:ea typeface="+mn-ea"/>
              <a:cs typeface="+mn-cs"/>
            </a:rPr>
            <a:t>公共施設整備基金：公共施設の改修及び更新等、計画的な整備</a:t>
          </a:r>
          <a:r>
            <a:rPr kumimoji="1" lang="ja-JP" altLang="en-US" sz="1400">
              <a:solidFill>
                <a:schemeClr val="dk1"/>
              </a:solidFill>
              <a:effectLst/>
              <a:latin typeface="+mn-lt"/>
              <a:ea typeface="+mn-ea"/>
              <a:cs typeface="+mn-cs"/>
            </a:rPr>
            <a:t>を進める。</a:t>
          </a:r>
          <a:endParaRPr lang="ja-JP" altLang="ja-JP" sz="1400">
            <a:effectLst/>
          </a:endParaRPr>
        </a:p>
        <a:p>
          <a:r>
            <a:rPr kumimoji="1" lang="ja-JP" altLang="ja-JP" sz="1400">
              <a:solidFill>
                <a:schemeClr val="dk1"/>
              </a:solidFill>
              <a:effectLst/>
              <a:latin typeface="+mn-lt"/>
              <a:ea typeface="+mn-ea"/>
              <a:cs typeface="+mn-cs"/>
            </a:rPr>
            <a:t>にんにく活性化促進事業基金：にんにくを通じた国際交流及びたっこにんにくの活性化の促進を図り活力ある地域づくりを推進する</a:t>
          </a:r>
          <a:r>
            <a:rPr kumimoji="1" lang="ja-JP" altLang="en-US" sz="1400">
              <a:solidFill>
                <a:schemeClr val="dk1"/>
              </a:solidFill>
              <a:effectLst/>
              <a:latin typeface="+mn-lt"/>
              <a:ea typeface="+mn-ea"/>
              <a:cs typeface="+mn-cs"/>
            </a:rPr>
            <a:t>。</a:t>
          </a:r>
          <a:endParaRPr lang="ja-JP" altLang="ja-JP" sz="1400">
            <a:effectLst/>
          </a:endParaRPr>
        </a:p>
        <a:p>
          <a:r>
            <a:rPr kumimoji="1" lang="ja-JP" altLang="ja-JP" sz="1400">
              <a:solidFill>
                <a:schemeClr val="dk1"/>
              </a:solidFill>
              <a:effectLst/>
              <a:latin typeface="+mn-lt"/>
              <a:ea typeface="+mn-ea"/>
              <a:cs typeface="+mn-cs"/>
            </a:rPr>
            <a:t>ふるさと納税基金：ふるさと納税制度を活用して、寄付者の思いを実現するための事業の財源に充てる</a:t>
          </a:r>
          <a:r>
            <a:rPr kumimoji="1" lang="ja-JP" altLang="en-US" sz="1400">
              <a:solidFill>
                <a:schemeClr val="dk1"/>
              </a:solidFill>
              <a:effectLst/>
              <a:latin typeface="+mn-lt"/>
              <a:ea typeface="+mn-ea"/>
              <a:cs typeface="+mn-cs"/>
            </a:rPr>
            <a:t>。</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mn-lt"/>
              <a:ea typeface="+mn-ea"/>
              <a:cs typeface="+mn-cs"/>
            </a:rPr>
            <a:t>公共施設整備基金：小学校の修繕</a:t>
          </a:r>
          <a:r>
            <a:rPr kumimoji="1" lang="ja-JP" altLang="en-US" sz="1400">
              <a:solidFill>
                <a:schemeClr val="dk1"/>
              </a:solidFill>
              <a:effectLst/>
              <a:latin typeface="+mn-lt"/>
              <a:ea typeface="+mn-ea"/>
              <a:cs typeface="+mn-cs"/>
            </a:rPr>
            <a:t>、田子町サイン整備事業</a:t>
          </a:r>
          <a:r>
            <a:rPr kumimoji="1" lang="ja-JP" altLang="ja-JP" sz="1400">
              <a:solidFill>
                <a:schemeClr val="dk1"/>
              </a:solidFill>
              <a:effectLst/>
              <a:latin typeface="+mn-lt"/>
              <a:ea typeface="+mn-ea"/>
              <a:cs typeface="+mn-cs"/>
            </a:rPr>
            <a:t>の改修事業</a:t>
          </a:r>
          <a:r>
            <a:rPr kumimoji="1" lang="ja-JP" altLang="en-US" sz="1400">
              <a:solidFill>
                <a:schemeClr val="dk1"/>
              </a:solidFill>
              <a:effectLst/>
              <a:latin typeface="+mn-lt"/>
              <a:ea typeface="+mn-ea"/>
              <a:cs typeface="+mn-cs"/>
            </a:rPr>
            <a:t>等</a:t>
          </a:r>
          <a:r>
            <a:rPr kumimoji="1" lang="ja-JP" altLang="ja-JP" sz="1400">
              <a:solidFill>
                <a:schemeClr val="dk1"/>
              </a:solidFill>
              <a:effectLst/>
              <a:latin typeface="+mn-lt"/>
              <a:ea typeface="+mn-ea"/>
              <a:cs typeface="+mn-cs"/>
            </a:rPr>
            <a:t>の財源として</a:t>
          </a:r>
          <a:r>
            <a:rPr kumimoji="1" lang="en-US" altLang="ja-JP" sz="1400">
              <a:solidFill>
                <a:schemeClr val="dk1"/>
              </a:solidFill>
              <a:effectLst/>
              <a:latin typeface="+mn-lt"/>
              <a:ea typeface="+mn-ea"/>
              <a:cs typeface="+mn-cs"/>
            </a:rPr>
            <a:t>5</a:t>
          </a:r>
          <a:r>
            <a:rPr kumimoji="1" lang="ja-JP" altLang="en-US" sz="1400">
              <a:solidFill>
                <a:schemeClr val="dk1"/>
              </a:solidFill>
              <a:effectLst/>
              <a:latin typeface="+mn-lt"/>
              <a:ea typeface="+mn-ea"/>
              <a:cs typeface="+mn-cs"/>
            </a:rPr>
            <a:t>千</a:t>
          </a:r>
          <a:r>
            <a:rPr kumimoji="1" lang="en-US" altLang="ja-JP" sz="1400">
              <a:solidFill>
                <a:schemeClr val="dk1"/>
              </a:solidFill>
              <a:effectLst/>
              <a:latin typeface="+mn-lt"/>
              <a:ea typeface="+mn-ea"/>
              <a:cs typeface="+mn-cs"/>
            </a:rPr>
            <a:t>460</a:t>
          </a:r>
          <a:r>
            <a:rPr kumimoji="1" lang="ja-JP" altLang="ja-JP" sz="1400">
              <a:solidFill>
                <a:schemeClr val="dk1"/>
              </a:solidFill>
              <a:effectLst/>
              <a:latin typeface="+mn-lt"/>
              <a:ea typeface="+mn-ea"/>
              <a:cs typeface="+mn-cs"/>
            </a:rPr>
            <a:t>万円を充当したことにより減少</a:t>
          </a:r>
          <a:endParaRPr lang="ja-JP" altLang="ja-JP" sz="1400">
            <a:effectLst/>
          </a:endParaRPr>
        </a:p>
        <a:p>
          <a:r>
            <a:rPr kumimoji="1" lang="ja-JP" altLang="ja-JP" sz="1400">
              <a:solidFill>
                <a:schemeClr val="dk1"/>
              </a:solidFill>
              <a:effectLst/>
              <a:latin typeface="+mn-lt"/>
              <a:ea typeface="+mn-ea"/>
              <a:cs typeface="+mn-cs"/>
            </a:rPr>
            <a:t>にんにく活性化促進事業基金：中・高生の海外姉妹都市派遣事業の財源として</a:t>
          </a:r>
          <a:r>
            <a:rPr kumimoji="1" lang="en-US" altLang="ja-JP" sz="1400">
              <a:solidFill>
                <a:schemeClr val="dk1"/>
              </a:solidFill>
              <a:effectLst/>
              <a:latin typeface="+mn-lt"/>
              <a:ea typeface="+mn-ea"/>
              <a:cs typeface="+mn-cs"/>
            </a:rPr>
            <a:t>1</a:t>
          </a:r>
          <a:r>
            <a:rPr kumimoji="1" lang="ja-JP" altLang="en-US" sz="1400">
              <a:solidFill>
                <a:schemeClr val="dk1"/>
              </a:solidFill>
              <a:effectLst/>
              <a:latin typeface="+mn-lt"/>
              <a:ea typeface="+mn-ea"/>
              <a:cs typeface="+mn-cs"/>
            </a:rPr>
            <a:t>千</a:t>
          </a:r>
          <a:r>
            <a:rPr kumimoji="1" lang="en-US" altLang="ja-JP" sz="1400">
              <a:solidFill>
                <a:schemeClr val="dk1"/>
              </a:solidFill>
              <a:effectLst/>
              <a:latin typeface="+mn-lt"/>
              <a:ea typeface="+mn-ea"/>
              <a:cs typeface="+mn-cs"/>
            </a:rPr>
            <a:t>510</a:t>
          </a:r>
          <a:r>
            <a:rPr kumimoji="1" lang="ja-JP" altLang="ja-JP" sz="1400">
              <a:solidFill>
                <a:schemeClr val="dk1"/>
              </a:solidFill>
              <a:effectLst/>
              <a:latin typeface="+mn-lt"/>
              <a:ea typeface="+mn-ea"/>
              <a:cs typeface="+mn-cs"/>
            </a:rPr>
            <a:t>万円充当したことにより減少</a:t>
          </a:r>
          <a:endParaRPr lang="ja-JP" altLang="ja-JP" sz="1400">
            <a:effectLst/>
          </a:endParaRPr>
        </a:p>
        <a:p>
          <a:r>
            <a:rPr kumimoji="1" lang="ja-JP" altLang="ja-JP" sz="1400">
              <a:solidFill>
                <a:schemeClr val="dk1"/>
              </a:solidFill>
              <a:effectLst/>
              <a:latin typeface="+mn-lt"/>
              <a:ea typeface="+mn-ea"/>
              <a:cs typeface="+mn-cs"/>
            </a:rPr>
            <a:t>ふるさと納税基金：平成</a:t>
          </a:r>
          <a:r>
            <a:rPr kumimoji="1" lang="en-US" altLang="ja-JP" sz="1400">
              <a:solidFill>
                <a:schemeClr val="dk1"/>
              </a:solidFill>
              <a:effectLst/>
              <a:latin typeface="+mn-lt"/>
              <a:ea typeface="+mn-ea"/>
              <a:cs typeface="+mn-cs"/>
            </a:rPr>
            <a:t>29</a:t>
          </a:r>
          <a:r>
            <a:rPr kumimoji="1" lang="ja-JP" altLang="ja-JP" sz="1400">
              <a:solidFill>
                <a:schemeClr val="dk1"/>
              </a:solidFill>
              <a:effectLst/>
              <a:latin typeface="+mn-lt"/>
              <a:ea typeface="+mn-ea"/>
              <a:cs typeface="+mn-cs"/>
            </a:rPr>
            <a:t>年度積立分を</a:t>
          </a:r>
          <a:r>
            <a:rPr kumimoji="1" lang="en-US" altLang="ja-JP" sz="1400">
              <a:solidFill>
                <a:schemeClr val="dk1"/>
              </a:solidFill>
              <a:effectLst/>
              <a:latin typeface="+mn-lt"/>
              <a:ea typeface="+mn-ea"/>
              <a:cs typeface="+mn-cs"/>
            </a:rPr>
            <a:t>2</a:t>
          </a:r>
          <a:r>
            <a:rPr kumimoji="1" lang="ja-JP" altLang="en-US" sz="1400">
              <a:solidFill>
                <a:schemeClr val="dk1"/>
              </a:solidFill>
              <a:effectLst/>
              <a:latin typeface="+mn-lt"/>
              <a:ea typeface="+mn-ea"/>
              <a:cs typeface="+mn-cs"/>
            </a:rPr>
            <a:t>千</a:t>
          </a:r>
          <a:r>
            <a:rPr kumimoji="1" lang="en-US" altLang="ja-JP" sz="1400">
              <a:solidFill>
                <a:schemeClr val="dk1"/>
              </a:solidFill>
              <a:effectLst/>
              <a:latin typeface="+mn-lt"/>
              <a:ea typeface="+mn-ea"/>
              <a:cs typeface="+mn-cs"/>
            </a:rPr>
            <a:t>480</a:t>
          </a:r>
          <a:r>
            <a:rPr kumimoji="1" lang="ja-JP" altLang="ja-JP" sz="1400">
              <a:solidFill>
                <a:schemeClr val="dk1"/>
              </a:solidFill>
              <a:effectLst/>
              <a:latin typeface="+mn-lt"/>
              <a:ea typeface="+mn-ea"/>
              <a:cs typeface="+mn-cs"/>
            </a:rPr>
            <a:t>万円取り崩した一方、平成</a:t>
          </a:r>
          <a:r>
            <a:rPr kumimoji="1" lang="en-US" altLang="ja-JP" sz="1400">
              <a:solidFill>
                <a:schemeClr val="dk1"/>
              </a:solidFill>
              <a:effectLst/>
              <a:latin typeface="+mn-lt"/>
              <a:ea typeface="+mn-ea"/>
              <a:cs typeface="+mn-cs"/>
            </a:rPr>
            <a:t>30</a:t>
          </a:r>
          <a:r>
            <a:rPr kumimoji="1" lang="ja-JP" altLang="ja-JP" sz="1400">
              <a:solidFill>
                <a:schemeClr val="dk1"/>
              </a:solidFill>
              <a:effectLst/>
              <a:latin typeface="+mn-lt"/>
              <a:ea typeface="+mn-ea"/>
              <a:cs typeface="+mn-cs"/>
            </a:rPr>
            <a:t>年度分</a:t>
          </a:r>
          <a:r>
            <a:rPr kumimoji="1" lang="en-US" altLang="ja-JP" sz="1400">
              <a:solidFill>
                <a:schemeClr val="dk1"/>
              </a:solidFill>
              <a:effectLst/>
              <a:latin typeface="+mn-lt"/>
              <a:ea typeface="+mn-ea"/>
              <a:cs typeface="+mn-cs"/>
            </a:rPr>
            <a:t>2</a:t>
          </a:r>
          <a:r>
            <a:rPr kumimoji="1" lang="ja-JP" altLang="en-US" sz="1400">
              <a:solidFill>
                <a:schemeClr val="dk1"/>
              </a:solidFill>
              <a:effectLst/>
              <a:latin typeface="+mn-lt"/>
              <a:ea typeface="+mn-ea"/>
              <a:cs typeface="+mn-cs"/>
            </a:rPr>
            <a:t>千</a:t>
          </a:r>
          <a:r>
            <a:rPr kumimoji="1" lang="en-US" altLang="ja-JP" sz="1400">
              <a:solidFill>
                <a:schemeClr val="dk1"/>
              </a:solidFill>
              <a:effectLst/>
              <a:latin typeface="+mn-lt"/>
              <a:ea typeface="+mn-ea"/>
              <a:cs typeface="+mn-cs"/>
            </a:rPr>
            <a:t>560</a:t>
          </a:r>
          <a:r>
            <a:rPr kumimoji="1" lang="ja-JP" altLang="en-US" sz="1400">
              <a:solidFill>
                <a:schemeClr val="dk1"/>
              </a:solidFill>
              <a:effectLst/>
              <a:latin typeface="+mn-lt"/>
              <a:ea typeface="+mn-ea"/>
              <a:cs typeface="+mn-cs"/>
            </a:rPr>
            <a:t>万</a:t>
          </a:r>
          <a:r>
            <a:rPr kumimoji="1" lang="ja-JP" altLang="ja-JP" sz="1400">
              <a:solidFill>
                <a:schemeClr val="dk1"/>
              </a:solidFill>
              <a:effectLst/>
              <a:latin typeface="+mn-lt"/>
              <a:ea typeface="+mn-ea"/>
              <a:cs typeface="+mn-cs"/>
            </a:rPr>
            <a:t>円積み立てたことにより増加</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mn-lt"/>
              <a:ea typeface="+mn-ea"/>
              <a:cs typeface="+mn-cs"/>
            </a:rPr>
            <a:t>公共施設整備基金：平成</a:t>
          </a:r>
          <a:r>
            <a:rPr kumimoji="1" lang="en-US" altLang="ja-JP" sz="1400">
              <a:solidFill>
                <a:schemeClr val="dk1"/>
              </a:solidFill>
              <a:effectLst/>
              <a:latin typeface="+mn-lt"/>
              <a:ea typeface="+mn-ea"/>
              <a:cs typeface="+mn-cs"/>
            </a:rPr>
            <a:t>28</a:t>
          </a:r>
          <a:r>
            <a:rPr kumimoji="1" lang="ja-JP" altLang="ja-JP" sz="1400">
              <a:solidFill>
                <a:schemeClr val="dk1"/>
              </a:solidFill>
              <a:effectLst/>
              <a:latin typeface="+mn-lt"/>
              <a:ea typeface="+mn-ea"/>
              <a:cs typeface="+mn-cs"/>
            </a:rPr>
            <a:t>年度に策定した「公共施設等総合管理計画」では、公共施設等の維持管理・修繕・更新等に係る中長期的な費用として、</a:t>
          </a:r>
          <a:r>
            <a:rPr kumimoji="1" lang="en-US" altLang="ja-JP" sz="1400">
              <a:solidFill>
                <a:schemeClr val="dk1"/>
              </a:solidFill>
              <a:effectLst/>
              <a:latin typeface="+mn-lt"/>
              <a:ea typeface="+mn-ea"/>
              <a:cs typeface="+mn-cs"/>
            </a:rPr>
            <a:t>50</a:t>
          </a:r>
          <a:r>
            <a:rPr kumimoji="1" lang="ja-JP" altLang="ja-JP" sz="1400">
              <a:solidFill>
                <a:schemeClr val="dk1"/>
              </a:solidFill>
              <a:effectLst/>
              <a:latin typeface="+mn-lt"/>
              <a:ea typeface="+mn-ea"/>
              <a:cs typeface="+mn-cs"/>
            </a:rPr>
            <a:t>年間で</a:t>
          </a:r>
          <a:r>
            <a:rPr kumimoji="1" lang="en-US" altLang="ja-JP" sz="1400">
              <a:solidFill>
                <a:schemeClr val="dk1"/>
              </a:solidFill>
              <a:effectLst/>
              <a:latin typeface="+mn-lt"/>
              <a:ea typeface="+mn-ea"/>
              <a:cs typeface="+mn-cs"/>
            </a:rPr>
            <a:t>424</a:t>
          </a:r>
          <a:r>
            <a:rPr kumimoji="1" lang="ja-JP" altLang="ja-JP" sz="1400">
              <a:solidFill>
                <a:schemeClr val="dk1"/>
              </a:solidFill>
              <a:effectLst/>
              <a:latin typeface="+mn-lt"/>
              <a:ea typeface="+mn-ea"/>
              <a:cs typeface="+mn-cs"/>
            </a:rPr>
            <a:t>億円と試算（現状の公共施設等を全て保有した場合）されている。このことから、公共施設等の維持管理に要する費用の圧縮を検討するとともに、必要な費用を確保するため、優先的に積立を予定している。</a:t>
          </a:r>
          <a:endParaRPr lang="ja-JP" altLang="ja-JP" sz="1400">
            <a:effectLst/>
          </a:endParaRPr>
        </a:p>
        <a:p>
          <a:r>
            <a:rPr kumimoji="1" lang="ja-JP" altLang="ja-JP" sz="1400">
              <a:solidFill>
                <a:schemeClr val="dk1"/>
              </a:solidFill>
              <a:effectLst/>
              <a:latin typeface="+mn-lt"/>
              <a:ea typeface="+mn-ea"/>
              <a:cs typeface="+mn-cs"/>
            </a:rPr>
            <a:t>にんにく活性化促進事業基金：決算剰余金に余裕がある場合に積み立てる。</a:t>
          </a:r>
          <a:endParaRPr lang="ja-JP" altLang="ja-JP" sz="1400">
            <a:effectLst/>
          </a:endParaRPr>
        </a:p>
        <a:p>
          <a:r>
            <a:rPr kumimoji="1" lang="ja-JP" altLang="ja-JP" sz="1400">
              <a:solidFill>
                <a:schemeClr val="dk1"/>
              </a:solidFill>
              <a:effectLst/>
              <a:latin typeface="+mn-lt"/>
              <a:ea typeface="+mn-ea"/>
              <a:cs typeface="+mn-cs"/>
            </a:rPr>
            <a:t>ふるさと納税基金：年度毎に積立、取り崩しを行い、対象事業の財源に充てる</a:t>
          </a:r>
          <a:r>
            <a:rPr kumimoji="1" lang="ja-JP" altLang="en-US" sz="1400">
              <a:solidFill>
                <a:schemeClr val="dk1"/>
              </a:solidFill>
              <a:effectLst/>
              <a:latin typeface="+mn-lt"/>
              <a:ea typeface="+mn-ea"/>
              <a:cs typeface="+mn-cs"/>
            </a:rPr>
            <a:t>。</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決算剰余金を</a:t>
          </a:r>
          <a:r>
            <a:rPr kumimoji="1" lang="en-US" altLang="ja-JP" sz="1400">
              <a:solidFill>
                <a:schemeClr val="dk1"/>
              </a:solidFill>
              <a:effectLst/>
              <a:latin typeface="+mn-lt"/>
              <a:ea typeface="+mn-ea"/>
              <a:cs typeface="+mn-cs"/>
            </a:rPr>
            <a:t>4</a:t>
          </a:r>
          <a:r>
            <a:rPr kumimoji="1" lang="ja-JP" altLang="en-US" sz="1400">
              <a:solidFill>
                <a:schemeClr val="dk1"/>
              </a:solidFill>
              <a:effectLst/>
              <a:latin typeface="+mn-lt"/>
              <a:ea typeface="+mn-ea"/>
              <a:cs typeface="+mn-cs"/>
            </a:rPr>
            <a:t>千</a:t>
          </a:r>
          <a:r>
            <a:rPr kumimoji="1" lang="en-US" altLang="ja-JP" sz="1400">
              <a:solidFill>
                <a:schemeClr val="dk1"/>
              </a:solidFill>
              <a:effectLst/>
              <a:latin typeface="+mn-lt"/>
              <a:ea typeface="+mn-ea"/>
              <a:cs typeface="+mn-cs"/>
            </a:rPr>
            <a:t>500</a:t>
          </a:r>
          <a:r>
            <a:rPr kumimoji="1" lang="ja-JP" altLang="en-US" sz="1400">
              <a:solidFill>
                <a:schemeClr val="dk1"/>
              </a:solidFill>
              <a:effectLst/>
              <a:latin typeface="+mn-lt"/>
              <a:ea typeface="+mn-ea"/>
              <a:cs typeface="+mn-cs"/>
            </a:rPr>
            <a:t>万</a:t>
          </a:r>
          <a:r>
            <a:rPr kumimoji="1" lang="ja-JP" altLang="ja-JP" sz="1400">
              <a:solidFill>
                <a:schemeClr val="dk1"/>
              </a:solidFill>
              <a:effectLst/>
              <a:latin typeface="+mn-lt"/>
              <a:ea typeface="+mn-ea"/>
              <a:cs typeface="+mn-cs"/>
            </a:rPr>
            <a:t>円積み立てたことによる増加</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社会保障関係費の増大、災害への対応等を想定して積み立ててきたが、当面必要とする額を確保している。中長期的には減少していく見込みだが、現在の残高をできるだけ維持することに努める。</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償還のため</a:t>
          </a:r>
          <a:r>
            <a:rPr kumimoji="1" lang="en-US" altLang="ja-JP" sz="1400">
              <a:solidFill>
                <a:schemeClr val="dk1"/>
              </a:solidFill>
              <a:effectLst/>
              <a:latin typeface="+mn-lt"/>
              <a:ea typeface="+mn-ea"/>
              <a:cs typeface="+mn-cs"/>
            </a:rPr>
            <a:t>1</a:t>
          </a:r>
          <a:r>
            <a:rPr kumimoji="1" lang="ja-JP" altLang="ja-JP"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5</a:t>
          </a:r>
          <a:r>
            <a:rPr kumimoji="1" lang="ja-JP" altLang="en-US" sz="1400">
              <a:solidFill>
                <a:schemeClr val="dk1"/>
              </a:solidFill>
              <a:effectLst/>
              <a:latin typeface="+mn-lt"/>
              <a:ea typeface="+mn-ea"/>
              <a:cs typeface="+mn-cs"/>
            </a:rPr>
            <a:t>千</a:t>
          </a:r>
          <a:r>
            <a:rPr kumimoji="1" lang="ja-JP" altLang="ja-JP" sz="1400">
              <a:solidFill>
                <a:schemeClr val="dk1"/>
              </a:solidFill>
              <a:effectLst/>
              <a:latin typeface="+mn-lt"/>
              <a:ea typeface="+mn-ea"/>
              <a:cs typeface="+mn-cs"/>
            </a:rPr>
            <a:t>万円を取り崩したことによる減少</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令和元</a:t>
          </a:r>
          <a:r>
            <a:rPr kumimoji="1" lang="ja-JP" altLang="ja-JP" sz="1400">
              <a:solidFill>
                <a:schemeClr val="dk1"/>
              </a:solidFill>
              <a:effectLst/>
              <a:latin typeface="+mn-lt"/>
              <a:ea typeface="+mn-ea"/>
              <a:cs typeface="+mn-cs"/>
            </a:rPr>
            <a:t>年度に地方債償還のピークを迎え</a:t>
          </a:r>
          <a:r>
            <a:rPr kumimoji="1" lang="ja-JP" altLang="en-US" sz="1400">
              <a:solidFill>
                <a:schemeClr val="dk1"/>
              </a:solidFill>
              <a:effectLst/>
              <a:latin typeface="+mn-lt"/>
              <a:ea typeface="+mn-ea"/>
              <a:cs typeface="+mn-cs"/>
            </a:rPr>
            <a:t>るため</a:t>
          </a:r>
          <a:r>
            <a:rPr kumimoji="1" lang="ja-JP" altLang="ja-JP" sz="1400">
              <a:solidFill>
                <a:schemeClr val="dk1"/>
              </a:solidFill>
              <a:effectLst/>
              <a:latin typeface="+mn-lt"/>
              <a:ea typeface="+mn-ea"/>
              <a:cs typeface="+mn-cs"/>
            </a:rPr>
            <a:t>、それに備えて毎年度計画的に運用</a:t>
          </a:r>
          <a:r>
            <a:rPr kumimoji="1" lang="ja-JP" altLang="en-US" sz="1400">
              <a:solidFill>
                <a:schemeClr val="dk1"/>
              </a:solidFill>
              <a:effectLst/>
              <a:latin typeface="+mn-lt"/>
              <a:ea typeface="+mn-ea"/>
              <a:cs typeface="+mn-cs"/>
            </a:rPr>
            <a:t>を行ってきた。令和</a:t>
          </a:r>
          <a:r>
            <a:rPr kumimoji="1" lang="en-US" altLang="ja-JP" sz="1400">
              <a:solidFill>
                <a:schemeClr val="dk1"/>
              </a:solidFill>
              <a:effectLst/>
              <a:latin typeface="+mn-lt"/>
              <a:ea typeface="+mn-ea"/>
              <a:cs typeface="+mn-cs"/>
            </a:rPr>
            <a:t>2</a:t>
          </a:r>
          <a:r>
            <a:rPr kumimoji="1" lang="ja-JP" altLang="ja-JP" sz="1400">
              <a:solidFill>
                <a:schemeClr val="dk1"/>
              </a:solidFill>
              <a:effectLst/>
              <a:latin typeface="+mn-lt"/>
              <a:ea typeface="+mn-ea"/>
              <a:cs typeface="+mn-cs"/>
            </a:rPr>
            <a:t>年度以降については、地方債の償還計画を踏まえ、適正な目標積立金額及び期間を設定することとしている。</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5,540
5,527
241.98
4,860,239
4,747,268
107,259
2,780,437
5,748,227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有形固定資産減価償却率については、類似団体より高い水準にあり、今後も上昇が見込まれる。</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公共施設等総合管理計画に基づき、公共施設等の個別計画や長寿命化計画を策定し、施設の長寿命化及び総量の適正化などに取り組む。</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0" name="テキスト ボックス 49"/>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2" name="テキスト ボックス 51"/>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4" name="テキスト ボックス 53"/>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6" name="テキスト ボックス 55"/>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8" name="テキスト ボックス 57"/>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0" name="テキスト ボックス 59"/>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26035</xdr:rowOff>
    </xdr:from>
    <xdr:to>
      <xdr:col>23</xdr:col>
      <xdr:colOff>85090</xdr:colOff>
      <xdr:row>33</xdr:row>
      <xdr:rowOff>65151</xdr:rowOff>
    </xdr:to>
    <xdr:cxnSp macro="">
      <xdr:nvCxnSpPr>
        <xdr:cNvPr id="62" name="直線コネクタ 61"/>
        <xdr:cNvCxnSpPr/>
      </xdr:nvCxnSpPr>
      <xdr:spPr>
        <a:xfrm flipV="1">
          <a:off x="4760595" y="5255260"/>
          <a:ext cx="1270" cy="1239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68978</xdr:rowOff>
    </xdr:from>
    <xdr:ext cx="405111" cy="259045"/>
    <xdr:sp macro="" textlink="">
      <xdr:nvSpPr>
        <xdr:cNvPr id="63" name="有形固定資産減価償却率最小値テキスト"/>
        <xdr:cNvSpPr txBox="1"/>
      </xdr:nvSpPr>
      <xdr:spPr>
        <a:xfrm>
          <a:off x="4813300" y="6498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65151</xdr:rowOff>
    </xdr:from>
    <xdr:to>
      <xdr:col>23</xdr:col>
      <xdr:colOff>174625</xdr:colOff>
      <xdr:row>33</xdr:row>
      <xdr:rowOff>65151</xdr:rowOff>
    </xdr:to>
    <xdr:cxnSp macro="">
      <xdr:nvCxnSpPr>
        <xdr:cNvPr id="64" name="直線コネクタ 63"/>
        <xdr:cNvCxnSpPr/>
      </xdr:nvCxnSpPr>
      <xdr:spPr>
        <a:xfrm>
          <a:off x="4673600" y="6494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144162</xdr:rowOff>
    </xdr:from>
    <xdr:ext cx="405111" cy="259045"/>
    <xdr:sp macro="" textlink="">
      <xdr:nvSpPr>
        <xdr:cNvPr id="65" name="有形固定資産減価償却率最大値テキスト"/>
        <xdr:cNvSpPr txBox="1"/>
      </xdr:nvSpPr>
      <xdr:spPr>
        <a:xfrm>
          <a:off x="4813300" y="503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26035</xdr:rowOff>
    </xdr:from>
    <xdr:to>
      <xdr:col>23</xdr:col>
      <xdr:colOff>174625</xdr:colOff>
      <xdr:row>26</xdr:row>
      <xdr:rowOff>26035</xdr:rowOff>
    </xdr:to>
    <xdr:cxnSp macro="">
      <xdr:nvCxnSpPr>
        <xdr:cNvPr id="66" name="直線コネクタ 65"/>
        <xdr:cNvCxnSpPr/>
      </xdr:nvCxnSpPr>
      <xdr:spPr>
        <a:xfrm>
          <a:off x="4673600" y="525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22242</xdr:rowOff>
    </xdr:from>
    <xdr:ext cx="405111" cy="259045"/>
    <xdr:sp macro="" textlink="">
      <xdr:nvSpPr>
        <xdr:cNvPr id="67" name="有形固定資産減価償却率平均値テキスト"/>
        <xdr:cNvSpPr txBox="1"/>
      </xdr:nvSpPr>
      <xdr:spPr>
        <a:xfrm>
          <a:off x="4813300" y="5765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43815</xdr:rowOff>
    </xdr:from>
    <xdr:to>
      <xdr:col>23</xdr:col>
      <xdr:colOff>136525</xdr:colOff>
      <xdr:row>29</xdr:row>
      <xdr:rowOff>145415</xdr:rowOff>
    </xdr:to>
    <xdr:sp macro="" textlink="">
      <xdr:nvSpPr>
        <xdr:cNvPr id="68" name="フローチャート: 判断 67"/>
        <xdr:cNvSpPr/>
      </xdr:nvSpPr>
      <xdr:spPr>
        <a:xfrm>
          <a:off x="4711700" y="578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58928</xdr:rowOff>
    </xdr:from>
    <xdr:to>
      <xdr:col>19</xdr:col>
      <xdr:colOff>187325</xdr:colOff>
      <xdr:row>29</xdr:row>
      <xdr:rowOff>160528</xdr:rowOff>
    </xdr:to>
    <xdr:sp macro="" textlink="">
      <xdr:nvSpPr>
        <xdr:cNvPr id="69" name="フローチャート: 判断 68"/>
        <xdr:cNvSpPr/>
      </xdr:nvSpPr>
      <xdr:spPr>
        <a:xfrm>
          <a:off x="4000500" y="580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102108</xdr:rowOff>
    </xdr:from>
    <xdr:to>
      <xdr:col>15</xdr:col>
      <xdr:colOff>187325</xdr:colOff>
      <xdr:row>30</xdr:row>
      <xdr:rowOff>32258</xdr:rowOff>
    </xdr:to>
    <xdr:sp macro="" textlink="">
      <xdr:nvSpPr>
        <xdr:cNvPr id="70" name="フローチャート: 判断 69"/>
        <xdr:cNvSpPr/>
      </xdr:nvSpPr>
      <xdr:spPr>
        <a:xfrm>
          <a:off x="3238500" y="5845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123698</xdr:rowOff>
    </xdr:from>
    <xdr:to>
      <xdr:col>11</xdr:col>
      <xdr:colOff>187325</xdr:colOff>
      <xdr:row>30</xdr:row>
      <xdr:rowOff>53848</xdr:rowOff>
    </xdr:to>
    <xdr:sp macro="" textlink="">
      <xdr:nvSpPr>
        <xdr:cNvPr id="71" name="フローチャート: 判断 70"/>
        <xdr:cNvSpPr/>
      </xdr:nvSpPr>
      <xdr:spPr>
        <a:xfrm>
          <a:off x="2476500" y="586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2" name="テキスト ボックス 71"/>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3" name="テキスト ボックス 72"/>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4" name="テキスト ボックス 73"/>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5" name="テキスト ボックス 74"/>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6" name="テキスト ボックス 75"/>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124587</xdr:rowOff>
    </xdr:from>
    <xdr:to>
      <xdr:col>23</xdr:col>
      <xdr:colOff>136525</xdr:colOff>
      <xdr:row>29</xdr:row>
      <xdr:rowOff>54737</xdr:rowOff>
    </xdr:to>
    <xdr:sp macro="" textlink="">
      <xdr:nvSpPr>
        <xdr:cNvPr id="77" name="楕円 76"/>
        <xdr:cNvSpPr/>
      </xdr:nvSpPr>
      <xdr:spPr>
        <a:xfrm>
          <a:off x="4711700" y="569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147464</xdr:rowOff>
    </xdr:from>
    <xdr:ext cx="405111" cy="259045"/>
    <xdr:sp macro="" textlink="">
      <xdr:nvSpPr>
        <xdr:cNvPr id="78" name="有形固定資産減価償却率該当値テキスト"/>
        <xdr:cNvSpPr txBox="1"/>
      </xdr:nvSpPr>
      <xdr:spPr>
        <a:xfrm>
          <a:off x="4813300" y="5548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159131</xdr:rowOff>
    </xdr:from>
    <xdr:to>
      <xdr:col>19</xdr:col>
      <xdr:colOff>187325</xdr:colOff>
      <xdr:row>29</xdr:row>
      <xdr:rowOff>89281</xdr:rowOff>
    </xdr:to>
    <xdr:sp macro="" textlink="">
      <xdr:nvSpPr>
        <xdr:cNvPr id="79" name="楕円 78"/>
        <xdr:cNvSpPr/>
      </xdr:nvSpPr>
      <xdr:spPr>
        <a:xfrm>
          <a:off x="4000500" y="573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3937</xdr:rowOff>
    </xdr:from>
    <xdr:to>
      <xdr:col>23</xdr:col>
      <xdr:colOff>85725</xdr:colOff>
      <xdr:row>29</xdr:row>
      <xdr:rowOff>38481</xdr:rowOff>
    </xdr:to>
    <xdr:cxnSp macro="">
      <xdr:nvCxnSpPr>
        <xdr:cNvPr id="80" name="直線コネクタ 79"/>
        <xdr:cNvCxnSpPr/>
      </xdr:nvCxnSpPr>
      <xdr:spPr>
        <a:xfrm flipV="1">
          <a:off x="4051300" y="5747512"/>
          <a:ext cx="7112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26543</xdr:rowOff>
    </xdr:from>
    <xdr:to>
      <xdr:col>15</xdr:col>
      <xdr:colOff>187325</xdr:colOff>
      <xdr:row>29</xdr:row>
      <xdr:rowOff>128143</xdr:rowOff>
    </xdr:to>
    <xdr:sp macro="" textlink="">
      <xdr:nvSpPr>
        <xdr:cNvPr id="81" name="楕円 80"/>
        <xdr:cNvSpPr/>
      </xdr:nvSpPr>
      <xdr:spPr>
        <a:xfrm>
          <a:off x="3238500" y="577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38481</xdr:rowOff>
    </xdr:from>
    <xdr:to>
      <xdr:col>19</xdr:col>
      <xdr:colOff>136525</xdr:colOff>
      <xdr:row>29</xdr:row>
      <xdr:rowOff>77343</xdr:rowOff>
    </xdr:to>
    <xdr:cxnSp macro="">
      <xdr:nvCxnSpPr>
        <xdr:cNvPr id="82" name="直線コネクタ 81"/>
        <xdr:cNvCxnSpPr/>
      </xdr:nvCxnSpPr>
      <xdr:spPr>
        <a:xfrm flipV="1">
          <a:off x="3289300" y="5782056"/>
          <a:ext cx="762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3" name="楕円 82"/>
        <xdr:cNvSpPr/>
      </xdr:nvSpPr>
      <xdr:spPr>
        <a:xfrm>
          <a:off x="24765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77343</xdr:rowOff>
    </xdr:from>
    <xdr:to>
      <xdr:col>15</xdr:col>
      <xdr:colOff>136525</xdr:colOff>
      <xdr:row>29</xdr:row>
      <xdr:rowOff>159385</xdr:rowOff>
    </xdr:to>
    <xdr:cxnSp macro="">
      <xdr:nvCxnSpPr>
        <xdr:cNvPr id="84" name="直線コネクタ 83"/>
        <xdr:cNvCxnSpPr/>
      </xdr:nvCxnSpPr>
      <xdr:spPr>
        <a:xfrm flipV="1">
          <a:off x="2527300" y="5820918"/>
          <a:ext cx="762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151655</xdr:rowOff>
    </xdr:from>
    <xdr:ext cx="405111" cy="259045"/>
    <xdr:sp macro="" textlink="">
      <xdr:nvSpPr>
        <xdr:cNvPr id="85" name="n_1aveValue有形固定資産減価償却率"/>
        <xdr:cNvSpPr txBox="1"/>
      </xdr:nvSpPr>
      <xdr:spPr>
        <a:xfrm>
          <a:off x="3836044" y="5895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23385</xdr:rowOff>
    </xdr:from>
    <xdr:ext cx="405111" cy="259045"/>
    <xdr:sp macro="" textlink="">
      <xdr:nvSpPr>
        <xdr:cNvPr id="86" name="n_2aveValue有形固定資産減価償却率"/>
        <xdr:cNvSpPr txBox="1"/>
      </xdr:nvSpPr>
      <xdr:spPr>
        <a:xfrm>
          <a:off x="3086744" y="5938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44975</xdr:rowOff>
    </xdr:from>
    <xdr:ext cx="405111" cy="259045"/>
    <xdr:sp macro="" textlink="">
      <xdr:nvSpPr>
        <xdr:cNvPr id="87" name="n_3aveValue有形固定資産減価償却率"/>
        <xdr:cNvSpPr txBox="1"/>
      </xdr:nvSpPr>
      <xdr:spPr>
        <a:xfrm>
          <a:off x="2324744" y="5960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105808</xdr:rowOff>
    </xdr:from>
    <xdr:ext cx="405111" cy="259045"/>
    <xdr:sp macro="" textlink="">
      <xdr:nvSpPr>
        <xdr:cNvPr id="88" name="n_1mainValue有形固定資産減価償却率"/>
        <xdr:cNvSpPr txBox="1"/>
      </xdr:nvSpPr>
      <xdr:spPr>
        <a:xfrm>
          <a:off x="3836044" y="550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144670</xdr:rowOff>
    </xdr:from>
    <xdr:ext cx="405111" cy="259045"/>
    <xdr:sp macro="" textlink="">
      <xdr:nvSpPr>
        <xdr:cNvPr id="89" name="n_2mainValue有形固定資産減価償却率"/>
        <xdr:cNvSpPr txBox="1"/>
      </xdr:nvSpPr>
      <xdr:spPr>
        <a:xfrm>
          <a:off x="3086744" y="5545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55262</xdr:rowOff>
    </xdr:from>
    <xdr:ext cx="405111" cy="259045"/>
    <xdr:sp macro="" textlink="">
      <xdr:nvSpPr>
        <xdr:cNvPr id="90" name="n_3mainValue有形固定資産減価償却率"/>
        <xdr:cNvSpPr txBox="1"/>
      </xdr:nvSpPr>
      <xdr:spPr>
        <a:xfrm>
          <a:off x="2324744"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1" name="正方形/長方形 9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2" name="正方形/長方形 9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3" name="正方形/長方形 9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[ 625.9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4" name="正方形/長方形 9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5" name="正方形/長方形 9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6" name="正方形/長方形 9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7" name="正方形/長方形 9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8" name="正方形/長方形 9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9" name="正方形/長方形 9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0" name="正方形/長方形 9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1" name="正方形/長方形 10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2" name="正方形/長方形 10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3" name="テキスト ボックス 10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新規発行債の抑制、町道改良等に係る既発債の償還が終了し、将来負担額は</a:t>
          </a:r>
          <a:r>
            <a:rPr kumimoji="1" lang="ja-JP" altLang="en-US"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29</a:t>
          </a:r>
          <a:r>
            <a:rPr kumimoji="1" lang="ja-JP" altLang="en-US" sz="1100">
              <a:solidFill>
                <a:sysClr val="windowText" lastClr="000000"/>
              </a:solidFill>
              <a:effectLst/>
              <a:latin typeface="+mn-lt"/>
              <a:ea typeface="+mn-ea"/>
              <a:cs typeface="+mn-cs"/>
            </a:rPr>
            <a:t>年度までは</a:t>
          </a:r>
          <a:r>
            <a:rPr kumimoji="1" lang="ja-JP" altLang="ja-JP" sz="1100">
              <a:solidFill>
                <a:sysClr val="windowText" lastClr="000000"/>
              </a:solidFill>
              <a:effectLst/>
              <a:latin typeface="+mn-lt"/>
              <a:ea typeface="+mn-ea"/>
              <a:cs typeface="+mn-cs"/>
            </a:rPr>
            <a:t>減少傾向にあ</a:t>
          </a:r>
          <a:r>
            <a:rPr kumimoji="1" lang="ja-JP" altLang="en-US" sz="1100">
              <a:solidFill>
                <a:sysClr val="windowText" lastClr="000000"/>
              </a:solidFill>
              <a:effectLst/>
              <a:latin typeface="+mn-lt"/>
              <a:ea typeface="+mn-ea"/>
              <a:cs typeface="+mn-cs"/>
            </a:rPr>
            <a:t>ったが、平成</a:t>
          </a:r>
          <a:r>
            <a:rPr kumimoji="1" lang="en-US" altLang="ja-JP" sz="1100">
              <a:solidFill>
                <a:sysClr val="windowText" lastClr="000000"/>
              </a:solidFill>
              <a:effectLst/>
              <a:latin typeface="+mn-lt"/>
              <a:ea typeface="+mn-ea"/>
              <a:cs typeface="+mn-cs"/>
            </a:rPr>
            <a:t>30</a:t>
          </a:r>
          <a:r>
            <a:rPr kumimoji="1" lang="ja-JP" altLang="en-US" sz="1100">
              <a:solidFill>
                <a:sysClr val="windowText" lastClr="000000"/>
              </a:solidFill>
              <a:effectLst/>
              <a:latin typeface="+mn-lt"/>
              <a:ea typeface="+mn-ea"/>
              <a:cs typeface="+mn-cs"/>
            </a:rPr>
            <a:t>年度決算においては</a:t>
          </a:r>
          <a:r>
            <a:rPr kumimoji="1" lang="ja-JP" altLang="ja-JP" sz="1100">
              <a:solidFill>
                <a:schemeClr val="dk1"/>
              </a:solidFill>
              <a:effectLst/>
              <a:latin typeface="+mn-lt"/>
              <a:ea typeface="+mn-ea"/>
              <a:cs typeface="+mn-cs"/>
            </a:rPr>
            <a:t>、保育園移転新設整備支援事業やタプコピアンプラザ施設修繕事業の実施</a:t>
          </a:r>
          <a:r>
            <a:rPr kumimoji="1" lang="ja-JP" altLang="en-US" sz="1100">
              <a:solidFill>
                <a:schemeClr val="dk1"/>
              </a:solidFill>
              <a:effectLst/>
              <a:latin typeface="+mn-lt"/>
              <a:ea typeface="+mn-ea"/>
              <a:cs typeface="+mn-cs"/>
            </a:rPr>
            <a:t>により、</a:t>
          </a:r>
          <a:r>
            <a:rPr kumimoji="1" lang="ja-JP" altLang="ja-JP" sz="1100" b="0" i="0" baseline="0">
              <a:solidFill>
                <a:schemeClr val="dk1"/>
              </a:solidFill>
              <a:effectLst/>
              <a:latin typeface="+mn-lt"/>
              <a:ea typeface="+mn-ea"/>
              <a:cs typeface="+mn-cs"/>
            </a:rPr>
            <a:t>地方債の現在高</a:t>
          </a:r>
          <a:r>
            <a:rPr kumimoji="1" lang="ja-JP" altLang="en-US" sz="1100" b="0" i="0" baseline="0">
              <a:solidFill>
                <a:schemeClr val="dk1"/>
              </a:solidFill>
              <a:effectLst/>
              <a:latin typeface="+mn-lt"/>
              <a:ea typeface="+mn-ea"/>
              <a:cs typeface="+mn-cs"/>
            </a:rPr>
            <a:t>が</a:t>
          </a:r>
          <a:r>
            <a:rPr kumimoji="1" lang="ja-JP" altLang="ja-JP" sz="1100" b="0" i="0" baseline="0">
              <a:solidFill>
                <a:schemeClr val="dk1"/>
              </a:solidFill>
              <a:effectLst/>
              <a:latin typeface="+mn-lt"/>
              <a:ea typeface="+mn-ea"/>
              <a:cs typeface="+mn-cs"/>
            </a:rPr>
            <a:t>増加</a:t>
          </a:r>
          <a:r>
            <a:rPr kumimoji="1" lang="ja-JP" altLang="en-US" sz="1100" b="0" i="0" baseline="0">
              <a:solidFill>
                <a:schemeClr val="dk1"/>
              </a:solidFill>
              <a:effectLst/>
              <a:latin typeface="+mn-lt"/>
              <a:ea typeface="+mn-ea"/>
              <a:cs typeface="+mn-cs"/>
            </a:rPr>
            <a:t>した。また、</a:t>
          </a:r>
          <a:r>
            <a:rPr kumimoji="1" lang="ja-JP" altLang="ja-JP" sz="1100">
              <a:solidFill>
                <a:sysClr val="windowText" lastClr="000000"/>
              </a:solidFill>
              <a:effectLst/>
              <a:latin typeface="+mn-lt"/>
              <a:ea typeface="+mn-ea"/>
              <a:cs typeface="+mn-cs"/>
            </a:rPr>
            <a:t>類似団体と比較して非常に高</a:t>
          </a:r>
          <a:r>
            <a:rPr kumimoji="1" lang="ja-JP" altLang="en-US" sz="1100">
              <a:solidFill>
                <a:sysClr val="windowText" lastClr="000000"/>
              </a:solidFill>
              <a:effectLst/>
              <a:latin typeface="+mn-lt"/>
              <a:ea typeface="+mn-ea"/>
              <a:cs typeface="+mn-cs"/>
            </a:rPr>
            <a:t>い水準にあり</a:t>
          </a:r>
          <a:r>
            <a:rPr kumimoji="1" lang="ja-JP" altLang="ja-JP" sz="1100">
              <a:solidFill>
                <a:sysClr val="windowText" lastClr="000000"/>
              </a:solidFill>
              <a:effectLst/>
              <a:latin typeface="+mn-lt"/>
              <a:ea typeface="+mn-ea"/>
              <a:cs typeface="+mn-cs"/>
            </a:rPr>
            <a:t>、債務償還可能年数も</a:t>
          </a:r>
          <a:r>
            <a:rPr kumimoji="1" lang="ja-JP" altLang="en-US" sz="1100">
              <a:solidFill>
                <a:sysClr val="windowText" lastClr="000000"/>
              </a:solidFill>
              <a:effectLst/>
              <a:latin typeface="+mn-lt"/>
              <a:ea typeface="+mn-ea"/>
              <a:cs typeface="+mn-cs"/>
            </a:rPr>
            <a:t>長期化している</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a:p>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4" name="テキスト ボックス 10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5" name="直線コネクタ 10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6" name="直線コネクタ 105"/>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7" name="テキスト ボックス 106"/>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8" name="直線コネクタ 107"/>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09" name="テキスト ボックス 108"/>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0" name="直線コネクタ 109"/>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1" name="テキスト ボックス 110"/>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2" name="直線コネクタ 111"/>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3" name="テキスト ボックス 112"/>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4" name="直線コネクタ 113"/>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15" name="テキスト ボックス 114"/>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6" name="直線コネクタ 115"/>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109852</xdr:rowOff>
    </xdr:from>
    <xdr:ext cx="482824" cy="225703"/>
    <xdr:sp macro="" textlink="">
      <xdr:nvSpPr>
        <xdr:cNvPr id="117" name="テキスト ボックス 116"/>
        <xdr:cNvSpPr txBox="1"/>
      </xdr:nvSpPr>
      <xdr:spPr>
        <a:xfrm>
          <a:off x="10756676" y="516762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8" name="直線コネクタ 117"/>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9" name="テキスト ボックス 118"/>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87104</xdr:rowOff>
    </xdr:from>
    <xdr:to>
      <xdr:col>76</xdr:col>
      <xdr:colOff>21589</xdr:colOff>
      <xdr:row>35</xdr:row>
      <xdr:rowOff>31297</xdr:rowOff>
    </xdr:to>
    <xdr:cxnSp macro="">
      <xdr:nvCxnSpPr>
        <xdr:cNvPr id="121" name="直線コネクタ 120"/>
        <xdr:cNvCxnSpPr/>
      </xdr:nvCxnSpPr>
      <xdr:spPr>
        <a:xfrm flipV="1">
          <a:off x="14793595" y="5316329"/>
          <a:ext cx="1269" cy="1487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35124</xdr:rowOff>
    </xdr:from>
    <xdr:ext cx="340478" cy="259045"/>
    <xdr:sp macro="" textlink="">
      <xdr:nvSpPr>
        <xdr:cNvPr id="122" name="債務償還比率最小値テキスト"/>
        <xdr:cNvSpPr txBox="1"/>
      </xdr:nvSpPr>
      <xdr:spPr>
        <a:xfrm>
          <a:off x="14846300" y="68073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31297</xdr:rowOff>
    </xdr:from>
    <xdr:to>
      <xdr:col>76</xdr:col>
      <xdr:colOff>111125</xdr:colOff>
      <xdr:row>35</xdr:row>
      <xdr:rowOff>31297</xdr:rowOff>
    </xdr:to>
    <xdr:cxnSp macro="">
      <xdr:nvCxnSpPr>
        <xdr:cNvPr id="123" name="直線コネクタ 122"/>
        <xdr:cNvCxnSpPr/>
      </xdr:nvCxnSpPr>
      <xdr:spPr>
        <a:xfrm>
          <a:off x="14706600" y="6803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33781</xdr:rowOff>
    </xdr:from>
    <xdr:ext cx="469744" cy="259045"/>
    <xdr:sp macro="" textlink="">
      <xdr:nvSpPr>
        <xdr:cNvPr id="124" name="債務償還比率最大値テキスト"/>
        <xdr:cNvSpPr txBox="1"/>
      </xdr:nvSpPr>
      <xdr:spPr>
        <a:xfrm>
          <a:off x="14846300" y="5091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87104</xdr:rowOff>
    </xdr:from>
    <xdr:to>
      <xdr:col>76</xdr:col>
      <xdr:colOff>111125</xdr:colOff>
      <xdr:row>26</xdr:row>
      <xdr:rowOff>87104</xdr:rowOff>
    </xdr:to>
    <xdr:cxnSp macro="">
      <xdr:nvCxnSpPr>
        <xdr:cNvPr id="125" name="直線コネクタ 124"/>
        <xdr:cNvCxnSpPr/>
      </xdr:nvCxnSpPr>
      <xdr:spPr>
        <a:xfrm>
          <a:off x="14706600" y="5316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1496</xdr:rowOff>
    </xdr:from>
    <xdr:ext cx="469744" cy="259045"/>
    <xdr:sp macro="" textlink="">
      <xdr:nvSpPr>
        <xdr:cNvPr id="126" name="債務償還比率平均値テキスト"/>
        <xdr:cNvSpPr txBox="1"/>
      </xdr:nvSpPr>
      <xdr:spPr>
        <a:xfrm>
          <a:off x="14846300" y="60879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23069</xdr:rowOff>
    </xdr:from>
    <xdr:to>
      <xdr:col>76</xdr:col>
      <xdr:colOff>73025</xdr:colOff>
      <xdr:row>31</xdr:row>
      <xdr:rowOff>124669</xdr:rowOff>
    </xdr:to>
    <xdr:sp macro="" textlink="">
      <xdr:nvSpPr>
        <xdr:cNvPr id="127" name="フローチャート: 判断 126"/>
        <xdr:cNvSpPr/>
      </xdr:nvSpPr>
      <xdr:spPr>
        <a:xfrm>
          <a:off x="14744700" y="610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34943</xdr:rowOff>
    </xdr:from>
    <xdr:to>
      <xdr:col>72</xdr:col>
      <xdr:colOff>123825</xdr:colOff>
      <xdr:row>31</xdr:row>
      <xdr:rowOff>136543</xdr:rowOff>
    </xdr:to>
    <xdr:sp macro="" textlink="">
      <xdr:nvSpPr>
        <xdr:cNvPr id="128" name="フローチャート: 判断 127"/>
        <xdr:cNvSpPr/>
      </xdr:nvSpPr>
      <xdr:spPr>
        <a:xfrm>
          <a:off x="14033500" y="6121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9" name="テキスト ボックス 12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0" name="テキスト ボックス 12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1" name="テキスト ボックス 13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2" name="テキスト ボックス 13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3" name="テキスト ボックス 13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43969</xdr:rowOff>
    </xdr:from>
    <xdr:to>
      <xdr:col>76</xdr:col>
      <xdr:colOff>73025</xdr:colOff>
      <xdr:row>29</xdr:row>
      <xdr:rowOff>145569</xdr:rowOff>
    </xdr:to>
    <xdr:sp macro="" textlink="">
      <xdr:nvSpPr>
        <xdr:cNvPr id="134" name="楕円 133"/>
        <xdr:cNvSpPr/>
      </xdr:nvSpPr>
      <xdr:spPr>
        <a:xfrm>
          <a:off x="14744700" y="578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66846</xdr:rowOff>
    </xdr:from>
    <xdr:ext cx="469744" cy="259045"/>
    <xdr:sp macro="" textlink="">
      <xdr:nvSpPr>
        <xdr:cNvPr id="135" name="債務償還比率該当値テキスト"/>
        <xdr:cNvSpPr txBox="1"/>
      </xdr:nvSpPr>
      <xdr:spPr>
        <a:xfrm>
          <a:off x="14846300" y="5638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162406</xdr:rowOff>
    </xdr:from>
    <xdr:to>
      <xdr:col>72</xdr:col>
      <xdr:colOff>123825</xdr:colOff>
      <xdr:row>30</xdr:row>
      <xdr:rowOff>92556</xdr:rowOff>
    </xdr:to>
    <xdr:sp macro="" textlink="">
      <xdr:nvSpPr>
        <xdr:cNvPr id="136" name="楕円 135"/>
        <xdr:cNvSpPr/>
      </xdr:nvSpPr>
      <xdr:spPr>
        <a:xfrm>
          <a:off x="14033500" y="5905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94769</xdr:rowOff>
    </xdr:from>
    <xdr:to>
      <xdr:col>76</xdr:col>
      <xdr:colOff>22225</xdr:colOff>
      <xdr:row>30</xdr:row>
      <xdr:rowOff>41756</xdr:rowOff>
    </xdr:to>
    <xdr:cxnSp macro="">
      <xdr:nvCxnSpPr>
        <xdr:cNvPr id="137" name="直線コネクタ 136"/>
        <xdr:cNvCxnSpPr/>
      </xdr:nvCxnSpPr>
      <xdr:spPr>
        <a:xfrm flipV="1">
          <a:off x="14084300" y="5838344"/>
          <a:ext cx="711200" cy="11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127670</xdr:rowOff>
    </xdr:from>
    <xdr:ext cx="469744" cy="259045"/>
    <xdr:sp macro="" textlink="">
      <xdr:nvSpPr>
        <xdr:cNvPr id="138" name="n_1aveValue債務償還比率"/>
        <xdr:cNvSpPr txBox="1"/>
      </xdr:nvSpPr>
      <xdr:spPr>
        <a:xfrm>
          <a:off x="13836727" y="621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109083</xdr:rowOff>
    </xdr:from>
    <xdr:ext cx="469744" cy="259045"/>
    <xdr:sp macro="" textlink="">
      <xdr:nvSpPr>
        <xdr:cNvPr id="139" name="n_1mainValue債務償還比率"/>
        <xdr:cNvSpPr txBox="1"/>
      </xdr:nvSpPr>
      <xdr:spPr>
        <a:xfrm>
          <a:off x="13836727" y="568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0" name="正方形/長方形 13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1" name="正方形/長方形 14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2" name="テキスト ボックス 14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3" name="テキスト ボックス 14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4" name="テキスト ボックス 14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5" name="テキスト ボックス 14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5,540
5,527
241.98
4,860,239
4,747,268
107,259
2,780,437
5,748,227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129540</xdr:rowOff>
    </xdr:from>
    <xdr:to>
      <xdr:col>24</xdr:col>
      <xdr:colOff>62865</xdr:colOff>
      <xdr:row>42</xdr:row>
      <xdr:rowOff>9525</xdr:rowOff>
    </xdr:to>
    <xdr:cxnSp macro="">
      <xdr:nvCxnSpPr>
        <xdr:cNvPr id="56" name="直線コネクタ 55"/>
        <xdr:cNvCxnSpPr/>
      </xdr:nvCxnSpPr>
      <xdr:spPr>
        <a:xfrm flipV="1">
          <a:off x="4634865" y="5787390"/>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13352</xdr:rowOff>
    </xdr:from>
    <xdr:ext cx="405111" cy="259045"/>
    <xdr:sp macro="" textlink="">
      <xdr:nvSpPr>
        <xdr:cNvPr id="57" name="【道路】&#10;有形固定資産減価償却率最小値テキスト"/>
        <xdr:cNvSpPr txBox="1"/>
      </xdr:nvSpPr>
      <xdr:spPr>
        <a:xfrm>
          <a:off x="4673600" y="721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xdr:rowOff>
    </xdr:from>
    <xdr:to>
      <xdr:col>24</xdr:col>
      <xdr:colOff>152400</xdr:colOff>
      <xdr:row>42</xdr:row>
      <xdr:rowOff>9525</xdr:rowOff>
    </xdr:to>
    <xdr:cxnSp macro="">
      <xdr:nvCxnSpPr>
        <xdr:cNvPr id="58" name="直線コネクタ 57"/>
        <xdr:cNvCxnSpPr/>
      </xdr:nvCxnSpPr>
      <xdr:spPr>
        <a:xfrm>
          <a:off x="4546600" y="721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76217</xdr:rowOff>
    </xdr:from>
    <xdr:ext cx="405111" cy="259045"/>
    <xdr:sp macro="" textlink="">
      <xdr:nvSpPr>
        <xdr:cNvPr id="59" name="【道路】&#10;有形固定資産減価償却率最大値テキスト"/>
        <xdr:cNvSpPr txBox="1"/>
      </xdr:nvSpPr>
      <xdr:spPr>
        <a:xfrm>
          <a:off x="4673600"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129540</xdr:rowOff>
    </xdr:from>
    <xdr:to>
      <xdr:col>24</xdr:col>
      <xdr:colOff>152400</xdr:colOff>
      <xdr:row>33</xdr:row>
      <xdr:rowOff>129540</xdr:rowOff>
    </xdr:to>
    <xdr:cxnSp macro="">
      <xdr:nvCxnSpPr>
        <xdr:cNvPr id="60" name="直線コネクタ 59"/>
        <xdr:cNvCxnSpPr/>
      </xdr:nvCxnSpPr>
      <xdr:spPr>
        <a:xfrm>
          <a:off x="4546600" y="578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62882</xdr:rowOff>
    </xdr:from>
    <xdr:ext cx="405111" cy="259045"/>
    <xdr:sp macro="" textlink="">
      <xdr:nvSpPr>
        <xdr:cNvPr id="61" name="【道路】&#10;有形固定資産減価償却率平均値テキスト"/>
        <xdr:cNvSpPr txBox="1"/>
      </xdr:nvSpPr>
      <xdr:spPr>
        <a:xfrm>
          <a:off x="4673600" y="6406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84455</xdr:rowOff>
    </xdr:from>
    <xdr:to>
      <xdr:col>24</xdr:col>
      <xdr:colOff>114300</xdr:colOff>
      <xdr:row>38</xdr:row>
      <xdr:rowOff>14605</xdr:rowOff>
    </xdr:to>
    <xdr:sp macro="" textlink="">
      <xdr:nvSpPr>
        <xdr:cNvPr id="62" name="フローチャート: 判断 61"/>
        <xdr:cNvSpPr/>
      </xdr:nvSpPr>
      <xdr:spPr>
        <a:xfrm>
          <a:off x="45847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113030</xdr:rowOff>
    </xdr:from>
    <xdr:to>
      <xdr:col>20</xdr:col>
      <xdr:colOff>38100</xdr:colOff>
      <xdr:row>38</xdr:row>
      <xdr:rowOff>43180</xdr:rowOff>
    </xdr:to>
    <xdr:sp macro="" textlink="">
      <xdr:nvSpPr>
        <xdr:cNvPr id="63" name="フローチャート: 判断 62"/>
        <xdr:cNvSpPr/>
      </xdr:nvSpPr>
      <xdr:spPr>
        <a:xfrm>
          <a:off x="3746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139700</xdr:rowOff>
    </xdr:from>
    <xdr:to>
      <xdr:col>15</xdr:col>
      <xdr:colOff>101600</xdr:colOff>
      <xdr:row>38</xdr:row>
      <xdr:rowOff>69850</xdr:rowOff>
    </xdr:to>
    <xdr:sp macro="" textlink="">
      <xdr:nvSpPr>
        <xdr:cNvPr id="64" name="フローチャート: 判断 63"/>
        <xdr:cNvSpPr/>
      </xdr:nvSpPr>
      <xdr:spPr>
        <a:xfrm>
          <a:off x="2857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158750</xdr:rowOff>
    </xdr:from>
    <xdr:to>
      <xdr:col>10</xdr:col>
      <xdr:colOff>165100</xdr:colOff>
      <xdr:row>38</xdr:row>
      <xdr:rowOff>88900</xdr:rowOff>
    </xdr:to>
    <xdr:sp macro="" textlink="">
      <xdr:nvSpPr>
        <xdr:cNvPr id="65" name="フローチャート: 判断 64"/>
        <xdr:cNvSpPr/>
      </xdr:nvSpPr>
      <xdr:spPr>
        <a:xfrm>
          <a:off x="19685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82550</xdr:rowOff>
    </xdr:from>
    <xdr:to>
      <xdr:col>24</xdr:col>
      <xdr:colOff>114300</xdr:colOff>
      <xdr:row>38</xdr:row>
      <xdr:rowOff>12700</xdr:rowOff>
    </xdr:to>
    <xdr:sp macro="" textlink="">
      <xdr:nvSpPr>
        <xdr:cNvPr id="71" name="楕円 70"/>
        <xdr:cNvSpPr/>
      </xdr:nvSpPr>
      <xdr:spPr>
        <a:xfrm>
          <a:off x="45847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105427</xdr:rowOff>
    </xdr:from>
    <xdr:ext cx="405111" cy="259045"/>
    <xdr:sp macro="" textlink="">
      <xdr:nvSpPr>
        <xdr:cNvPr id="72" name="【道路】&#10;有形固定資産減価償却率該当値テキスト"/>
        <xdr:cNvSpPr txBox="1"/>
      </xdr:nvSpPr>
      <xdr:spPr>
        <a:xfrm>
          <a:off x="4673600" y="627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114935</xdr:rowOff>
    </xdr:from>
    <xdr:to>
      <xdr:col>20</xdr:col>
      <xdr:colOff>38100</xdr:colOff>
      <xdr:row>38</xdr:row>
      <xdr:rowOff>45085</xdr:rowOff>
    </xdr:to>
    <xdr:sp macro="" textlink="">
      <xdr:nvSpPr>
        <xdr:cNvPr id="73" name="楕円 72"/>
        <xdr:cNvSpPr/>
      </xdr:nvSpPr>
      <xdr:spPr>
        <a:xfrm>
          <a:off x="3746500" y="645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133350</xdr:rowOff>
    </xdr:from>
    <xdr:to>
      <xdr:col>24</xdr:col>
      <xdr:colOff>63500</xdr:colOff>
      <xdr:row>37</xdr:row>
      <xdr:rowOff>165735</xdr:rowOff>
    </xdr:to>
    <xdr:cxnSp macro="">
      <xdr:nvCxnSpPr>
        <xdr:cNvPr id="74" name="直線コネクタ 73"/>
        <xdr:cNvCxnSpPr/>
      </xdr:nvCxnSpPr>
      <xdr:spPr>
        <a:xfrm flipV="1">
          <a:off x="3797300" y="647700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151130</xdr:rowOff>
    </xdr:from>
    <xdr:to>
      <xdr:col>15</xdr:col>
      <xdr:colOff>101600</xdr:colOff>
      <xdr:row>38</xdr:row>
      <xdr:rowOff>81280</xdr:rowOff>
    </xdr:to>
    <xdr:sp macro="" textlink="">
      <xdr:nvSpPr>
        <xdr:cNvPr id="75" name="楕円 74"/>
        <xdr:cNvSpPr/>
      </xdr:nvSpPr>
      <xdr:spPr>
        <a:xfrm>
          <a:off x="2857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165735</xdr:rowOff>
    </xdr:from>
    <xdr:to>
      <xdr:col>19</xdr:col>
      <xdr:colOff>177800</xdr:colOff>
      <xdr:row>38</xdr:row>
      <xdr:rowOff>30480</xdr:rowOff>
    </xdr:to>
    <xdr:cxnSp macro="">
      <xdr:nvCxnSpPr>
        <xdr:cNvPr id="76" name="直線コネクタ 75"/>
        <xdr:cNvCxnSpPr/>
      </xdr:nvCxnSpPr>
      <xdr:spPr>
        <a:xfrm flipV="1">
          <a:off x="2908300" y="650938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15875</xdr:rowOff>
    </xdr:from>
    <xdr:to>
      <xdr:col>10</xdr:col>
      <xdr:colOff>165100</xdr:colOff>
      <xdr:row>38</xdr:row>
      <xdr:rowOff>117475</xdr:rowOff>
    </xdr:to>
    <xdr:sp macro="" textlink="">
      <xdr:nvSpPr>
        <xdr:cNvPr id="77" name="楕円 76"/>
        <xdr:cNvSpPr/>
      </xdr:nvSpPr>
      <xdr:spPr>
        <a:xfrm>
          <a:off x="1968500" y="653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30480</xdr:rowOff>
    </xdr:from>
    <xdr:to>
      <xdr:col>15</xdr:col>
      <xdr:colOff>50800</xdr:colOff>
      <xdr:row>38</xdr:row>
      <xdr:rowOff>66675</xdr:rowOff>
    </xdr:to>
    <xdr:cxnSp macro="">
      <xdr:nvCxnSpPr>
        <xdr:cNvPr id="78" name="直線コネクタ 77"/>
        <xdr:cNvCxnSpPr/>
      </xdr:nvCxnSpPr>
      <xdr:spPr>
        <a:xfrm flipV="1">
          <a:off x="2019300" y="65455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59707</xdr:rowOff>
    </xdr:from>
    <xdr:ext cx="405111" cy="259045"/>
    <xdr:sp macro="" textlink="">
      <xdr:nvSpPr>
        <xdr:cNvPr id="79" name="n_1aveValue【道路】&#10;有形固定資産減価償却率"/>
        <xdr:cNvSpPr txBox="1"/>
      </xdr:nvSpPr>
      <xdr:spPr>
        <a:xfrm>
          <a:off x="3582044" y="623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86377</xdr:rowOff>
    </xdr:from>
    <xdr:ext cx="405111" cy="259045"/>
    <xdr:sp macro="" textlink="">
      <xdr:nvSpPr>
        <xdr:cNvPr id="80" name="n_2aveValue【道路】&#10;有形固定資産減価償却率"/>
        <xdr:cNvSpPr txBox="1"/>
      </xdr:nvSpPr>
      <xdr:spPr>
        <a:xfrm>
          <a:off x="27057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105427</xdr:rowOff>
    </xdr:from>
    <xdr:ext cx="405111" cy="259045"/>
    <xdr:sp macro="" textlink="">
      <xdr:nvSpPr>
        <xdr:cNvPr id="81" name="n_3aveValue【道路】&#10;有形固定資産減価償却率"/>
        <xdr:cNvSpPr txBox="1"/>
      </xdr:nvSpPr>
      <xdr:spPr>
        <a:xfrm>
          <a:off x="1816744" y="627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36212</xdr:rowOff>
    </xdr:from>
    <xdr:ext cx="405111" cy="259045"/>
    <xdr:sp macro="" textlink="">
      <xdr:nvSpPr>
        <xdr:cNvPr id="82" name="n_1mainValue【道路】&#10;有形固定資産減価償却率"/>
        <xdr:cNvSpPr txBox="1"/>
      </xdr:nvSpPr>
      <xdr:spPr>
        <a:xfrm>
          <a:off x="3582044"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72407</xdr:rowOff>
    </xdr:from>
    <xdr:ext cx="405111" cy="259045"/>
    <xdr:sp macro="" textlink="">
      <xdr:nvSpPr>
        <xdr:cNvPr id="83" name="n_2mainValue【道路】&#10;有形固定資産減価償却率"/>
        <xdr:cNvSpPr txBox="1"/>
      </xdr:nvSpPr>
      <xdr:spPr>
        <a:xfrm>
          <a:off x="2705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108602</xdr:rowOff>
    </xdr:from>
    <xdr:ext cx="405111" cy="259045"/>
    <xdr:sp macro="" textlink="">
      <xdr:nvSpPr>
        <xdr:cNvPr id="84" name="n_3mainValue【道路】&#10;有形固定資産減価償却率"/>
        <xdr:cNvSpPr txBox="1"/>
      </xdr:nvSpPr>
      <xdr:spPr>
        <a:xfrm>
          <a:off x="1816744" y="662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98" name="テキスト ボックス 97"/>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0" name="テキスト ボックス 99"/>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2" name="テキスト ボックス 101"/>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4" name="テキスト ボックス 103"/>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6" name="テキスト ボックス 105"/>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100314</xdr:rowOff>
    </xdr:from>
    <xdr:to>
      <xdr:col>54</xdr:col>
      <xdr:colOff>189865</xdr:colOff>
      <xdr:row>42</xdr:row>
      <xdr:rowOff>29078</xdr:rowOff>
    </xdr:to>
    <xdr:cxnSp macro="">
      <xdr:nvCxnSpPr>
        <xdr:cNvPr id="108" name="直線コネクタ 107"/>
        <xdr:cNvCxnSpPr/>
      </xdr:nvCxnSpPr>
      <xdr:spPr>
        <a:xfrm flipV="1">
          <a:off x="10476865" y="5758164"/>
          <a:ext cx="0" cy="1471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32905</xdr:rowOff>
    </xdr:from>
    <xdr:ext cx="469744" cy="259045"/>
    <xdr:sp macro="" textlink="">
      <xdr:nvSpPr>
        <xdr:cNvPr id="109" name="【道路】&#10;一人当たり延長最小値テキスト"/>
        <xdr:cNvSpPr txBox="1"/>
      </xdr:nvSpPr>
      <xdr:spPr>
        <a:xfrm>
          <a:off x="10515600" y="7233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29078</xdr:rowOff>
    </xdr:from>
    <xdr:to>
      <xdr:col>55</xdr:col>
      <xdr:colOff>88900</xdr:colOff>
      <xdr:row>42</xdr:row>
      <xdr:rowOff>29078</xdr:rowOff>
    </xdr:to>
    <xdr:cxnSp macro="">
      <xdr:nvCxnSpPr>
        <xdr:cNvPr id="110" name="直線コネクタ 109"/>
        <xdr:cNvCxnSpPr/>
      </xdr:nvCxnSpPr>
      <xdr:spPr>
        <a:xfrm>
          <a:off x="10388600" y="7229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46991</xdr:rowOff>
    </xdr:from>
    <xdr:ext cx="599010" cy="259045"/>
    <xdr:sp macro="" textlink="">
      <xdr:nvSpPr>
        <xdr:cNvPr id="111" name="【道路】&#10;一人当たり延長最大値テキスト"/>
        <xdr:cNvSpPr txBox="1"/>
      </xdr:nvSpPr>
      <xdr:spPr>
        <a:xfrm>
          <a:off x="10515600" y="5533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100314</xdr:rowOff>
    </xdr:from>
    <xdr:to>
      <xdr:col>55</xdr:col>
      <xdr:colOff>88900</xdr:colOff>
      <xdr:row>33</xdr:row>
      <xdr:rowOff>100314</xdr:rowOff>
    </xdr:to>
    <xdr:cxnSp macro="">
      <xdr:nvCxnSpPr>
        <xdr:cNvPr id="112" name="直線コネクタ 111"/>
        <xdr:cNvCxnSpPr/>
      </xdr:nvCxnSpPr>
      <xdr:spPr>
        <a:xfrm>
          <a:off x="10388600" y="5758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85902</xdr:rowOff>
    </xdr:from>
    <xdr:ext cx="534377" cy="259045"/>
    <xdr:sp macro="" textlink="">
      <xdr:nvSpPr>
        <xdr:cNvPr id="113" name="【道路】&#10;一人当たり延長平均値テキスト"/>
        <xdr:cNvSpPr txBox="1"/>
      </xdr:nvSpPr>
      <xdr:spPr>
        <a:xfrm>
          <a:off x="10515600" y="69439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107475</xdr:rowOff>
    </xdr:from>
    <xdr:to>
      <xdr:col>55</xdr:col>
      <xdr:colOff>50800</xdr:colOff>
      <xdr:row>41</xdr:row>
      <xdr:rowOff>37625</xdr:rowOff>
    </xdr:to>
    <xdr:sp macro="" textlink="">
      <xdr:nvSpPr>
        <xdr:cNvPr id="114" name="フローチャート: 判断 113"/>
        <xdr:cNvSpPr/>
      </xdr:nvSpPr>
      <xdr:spPr>
        <a:xfrm>
          <a:off x="10426700" y="696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111323</xdr:rowOff>
    </xdr:from>
    <xdr:to>
      <xdr:col>50</xdr:col>
      <xdr:colOff>165100</xdr:colOff>
      <xdr:row>41</xdr:row>
      <xdr:rowOff>41473</xdr:rowOff>
    </xdr:to>
    <xdr:sp macro="" textlink="">
      <xdr:nvSpPr>
        <xdr:cNvPr id="115" name="フローチャート: 判断 114"/>
        <xdr:cNvSpPr/>
      </xdr:nvSpPr>
      <xdr:spPr>
        <a:xfrm>
          <a:off x="9588500" y="696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104972</xdr:rowOff>
    </xdr:from>
    <xdr:to>
      <xdr:col>46</xdr:col>
      <xdr:colOff>38100</xdr:colOff>
      <xdr:row>41</xdr:row>
      <xdr:rowOff>35122</xdr:rowOff>
    </xdr:to>
    <xdr:sp macro="" textlink="">
      <xdr:nvSpPr>
        <xdr:cNvPr id="116" name="フローチャート: 判断 115"/>
        <xdr:cNvSpPr/>
      </xdr:nvSpPr>
      <xdr:spPr>
        <a:xfrm>
          <a:off x="8699500" y="696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121016</xdr:rowOff>
    </xdr:from>
    <xdr:to>
      <xdr:col>41</xdr:col>
      <xdr:colOff>101600</xdr:colOff>
      <xdr:row>41</xdr:row>
      <xdr:rowOff>51166</xdr:rowOff>
    </xdr:to>
    <xdr:sp macro="" textlink="">
      <xdr:nvSpPr>
        <xdr:cNvPr id="117" name="フローチャート: 判断 116"/>
        <xdr:cNvSpPr/>
      </xdr:nvSpPr>
      <xdr:spPr>
        <a:xfrm>
          <a:off x="7810500" y="697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52264</xdr:rowOff>
    </xdr:from>
    <xdr:to>
      <xdr:col>55</xdr:col>
      <xdr:colOff>50800</xdr:colOff>
      <xdr:row>40</xdr:row>
      <xdr:rowOff>153864</xdr:rowOff>
    </xdr:to>
    <xdr:sp macro="" textlink="">
      <xdr:nvSpPr>
        <xdr:cNvPr id="123" name="楕円 122"/>
        <xdr:cNvSpPr/>
      </xdr:nvSpPr>
      <xdr:spPr>
        <a:xfrm>
          <a:off x="10426700" y="691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75141</xdr:rowOff>
    </xdr:from>
    <xdr:ext cx="534377" cy="259045"/>
    <xdr:sp macro="" textlink="">
      <xdr:nvSpPr>
        <xdr:cNvPr id="124" name="【道路】&#10;一人当たり延長該当値テキスト"/>
        <xdr:cNvSpPr txBox="1"/>
      </xdr:nvSpPr>
      <xdr:spPr>
        <a:xfrm>
          <a:off x="10515600" y="6761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59869</xdr:rowOff>
    </xdr:from>
    <xdr:to>
      <xdr:col>50</xdr:col>
      <xdr:colOff>165100</xdr:colOff>
      <xdr:row>40</xdr:row>
      <xdr:rowOff>161469</xdr:rowOff>
    </xdr:to>
    <xdr:sp macro="" textlink="">
      <xdr:nvSpPr>
        <xdr:cNvPr id="125" name="楕円 124"/>
        <xdr:cNvSpPr/>
      </xdr:nvSpPr>
      <xdr:spPr>
        <a:xfrm>
          <a:off x="9588500" y="691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103064</xdr:rowOff>
    </xdr:from>
    <xdr:to>
      <xdr:col>55</xdr:col>
      <xdr:colOff>0</xdr:colOff>
      <xdr:row>40</xdr:row>
      <xdr:rowOff>110669</xdr:rowOff>
    </xdr:to>
    <xdr:cxnSp macro="">
      <xdr:nvCxnSpPr>
        <xdr:cNvPr id="126" name="直線コネクタ 125"/>
        <xdr:cNvCxnSpPr/>
      </xdr:nvCxnSpPr>
      <xdr:spPr>
        <a:xfrm flipV="1">
          <a:off x="9639300" y="6961064"/>
          <a:ext cx="838200" cy="7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68103</xdr:rowOff>
    </xdr:from>
    <xdr:to>
      <xdr:col>46</xdr:col>
      <xdr:colOff>38100</xdr:colOff>
      <xdr:row>40</xdr:row>
      <xdr:rowOff>169703</xdr:rowOff>
    </xdr:to>
    <xdr:sp macro="" textlink="">
      <xdr:nvSpPr>
        <xdr:cNvPr id="127" name="楕円 126"/>
        <xdr:cNvSpPr/>
      </xdr:nvSpPr>
      <xdr:spPr>
        <a:xfrm>
          <a:off x="8699500" y="692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110669</xdr:rowOff>
    </xdr:from>
    <xdr:to>
      <xdr:col>50</xdr:col>
      <xdr:colOff>114300</xdr:colOff>
      <xdr:row>40</xdr:row>
      <xdr:rowOff>118903</xdr:rowOff>
    </xdr:to>
    <xdr:cxnSp macro="">
      <xdr:nvCxnSpPr>
        <xdr:cNvPr id="128" name="直線コネクタ 127"/>
        <xdr:cNvCxnSpPr/>
      </xdr:nvCxnSpPr>
      <xdr:spPr>
        <a:xfrm flipV="1">
          <a:off x="8750300" y="6968669"/>
          <a:ext cx="889000" cy="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74507</xdr:rowOff>
    </xdr:from>
    <xdr:to>
      <xdr:col>41</xdr:col>
      <xdr:colOff>101600</xdr:colOff>
      <xdr:row>41</xdr:row>
      <xdr:rowOff>4657</xdr:rowOff>
    </xdr:to>
    <xdr:sp macro="" textlink="">
      <xdr:nvSpPr>
        <xdr:cNvPr id="129" name="楕円 128"/>
        <xdr:cNvSpPr/>
      </xdr:nvSpPr>
      <xdr:spPr>
        <a:xfrm>
          <a:off x="7810500" y="693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118903</xdr:rowOff>
    </xdr:from>
    <xdr:to>
      <xdr:col>45</xdr:col>
      <xdr:colOff>177800</xdr:colOff>
      <xdr:row>40</xdr:row>
      <xdr:rowOff>125307</xdr:rowOff>
    </xdr:to>
    <xdr:cxnSp macro="">
      <xdr:nvCxnSpPr>
        <xdr:cNvPr id="130" name="直線コネクタ 129"/>
        <xdr:cNvCxnSpPr/>
      </xdr:nvCxnSpPr>
      <xdr:spPr>
        <a:xfrm flipV="1">
          <a:off x="7861300" y="6976903"/>
          <a:ext cx="889000" cy="6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32600</xdr:rowOff>
    </xdr:from>
    <xdr:ext cx="534377" cy="259045"/>
    <xdr:sp macro="" textlink="">
      <xdr:nvSpPr>
        <xdr:cNvPr id="131" name="n_1aveValue【道路】&#10;一人当たり延長"/>
        <xdr:cNvSpPr txBox="1"/>
      </xdr:nvSpPr>
      <xdr:spPr>
        <a:xfrm>
          <a:off x="9359411" y="706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26249</xdr:rowOff>
    </xdr:from>
    <xdr:ext cx="534377" cy="259045"/>
    <xdr:sp macro="" textlink="">
      <xdr:nvSpPr>
        <xdr:cNvPr id="132" name="n_2aveValue【道路】&#10;一人当たり延長"/>
        <xdr:cNvSpPr txBox="1"/>
      </xdr:nvSpPr>
      <xdr:spPr>
        <a:xfrm>
          <a:off x="8483111" y="7055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42293</xdr:rowOff>
    </xdr:from>
    <xdr:ext cx="534377" cy="259045"/>
    <xdr:sp macro="" textlink="">
      <xdr:nvSpPr>
        <xdr:cNvPr id="133" name="n_3aveValue【道路】&#10;一人当たり延長"/>
        <xdr:cNvSpPr txBox="1"/>
      </xdr:nvSpPr>
      <xdr:spPr>
        <a:xfrm>
          <a:off x="7594111" y="7071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6546</xdr:rowOff>
    </xdr:from>
    <xdr:ext cx="534377" cy="259045"/>
    <xdr:sp macro="" textlink="">
      <xdr:nvSpPr>
        <xdr:cNvPr id="134" name="n_1mainValue【道路】&#10;一人当たり延長"/>
        <xdr:cNvSpPr txBox="1"/>
      </xdr:nvSpPr>
      <xdr:spPr>
        <a:xfrm>
          <a:off x="9359411" y="669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14780</xdr:rowOff>
    </xdr:from>
    <xdr:ext cx="534377" cy="259045"/>
    <xdr:sp macro="" textlink="">
      <xdr:nvSpPr>
        <xdr:cNvPr id="135" name="n_2mainValue【道路】&#10;一人当たり延長"/>
        <xdr:cNvSpPr txBox="1"/>
      </xdr:nvSpPr>
      <xdr:spPr>
        <a:xfrm>
          <a:off x="8483111" y="670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21184</xdr:rowOff>
    </xdr:from>
    <xdr:ext cx="534377" cy="259045"/>
    <xdr:sp macro="" textlink="">
      <xdr:nvSpPr>
        <xdr:cNvPr id="136" name="n_3mainValue【道路】&#10;一人当たり延長"/>
        <xdr:cNvSpPr txBox="1"/>
      </xdr:nvSpPr>
      <xdr:spPr>
        <a:xfrm>
          <a:off x="7594111" y="670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7" name="正方形/長方形 13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8" name="正方形/長方形 13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9" name="正方形/長方形 13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0" name="正方形/長方形 13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1" name="正方形/長方形 14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2" name="正方形/長方形 14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3" name="正方形/長方形 14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4" name="正方形/長方形 14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5" name="テキスト ボックス 14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6" name="直線コネクタ 14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7" name="直線コネクタ 14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8" name="テキスト ボックス 147"/>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9" name="直線コネクタ 14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0" name="テキスト ボックス 14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1" name="直線コネクタ 15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2" name="テキスト ボックス 15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3" name="直線コネクタ 15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4" name="テキスト ボックス 15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5" name="直線コネクタ 15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6" name="テキスト ボックス 15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7" name="直線コネクタ 15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8" name="テキスト ボックス 157"/>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0" name="テキスト ボックス 15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128996</xdr:rowOff>
    </xdr:from>
    <xdr:to>
      <xdr:col>24</xdr:col>
      <xdr:colOff>62865</xdr:colOff>
      <xdr:row>64</xdr:row>
      <xdr:rowOff>127363</xdr:rowOff>
    </xdr:to>
    <xdr:cxnSp macro="">
      <xdr:nvCxnSpPr>
        <xdr:cNvPr id="162" name="直線コネクタ 161"/>
        <xdr:cNvCxnSpPr/>
      </xdr:nvCxnSpPr>
      <xdr:spPr>
        <a:xfrm flipV="1">
          <a:off x="4634865" y="9558746"/>
          <a:ext cx="0" cy="154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131190</xdr:rowOff>
    </xdr:from>
    <xdr:ext cx="340478" cy="259045"/>
    <xdr:sp macro="" textlink="">
      <xdr:nvSpPr>
        <xdr:cNvPr id="163" name="【橋りょう・トンネル】&#10;有形固定資産減価償却率最小値テキスト"/>
        <xdr:cNvSpPr txBox="1"/>
      </xdr:nvSpPr>
      <xdr:spPr>
        <a:xfrm>
          <a:off x="4673600" y="111039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127363</xdr:rowOff>
    </xdr:from>
    <xdr:to>
      <xdr:col>24</xdr:col>
      <xdr:colOff>152400</xdr:colOff>
      <xdr:row>64</xdr:row>
      <xdr:rowOff>127363</xdr:rowOff>
    </xdr:to>
    <xdr:cxnSp macro="">
      <xdr:nvCxnSpPr>
        <xdr:cNvPr id="164" name="直線コネクタ 163"/>
        <xdr:cNvCxnSpPr/>
      </xdr:nvCxnSpPr>
      <xdr:spPr>
        <a:xfrm>
          <a:off x="4546600" y="1110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75673</xdr:rowOff>
    </xdr:from>
    <xdr:ext cx="405111" cy="259045"/>
    <xdr:sp macro="" textlink="">
      <xdr:nvSpPr>
        <xdr:cNvPr id="165" name="【橋りょう・トンネル】&#10;有形固定資産減価償却率最大値テキスト"/>
        <xdr:cNvSpPr txBox="1"/>
      </xdr:nvSpPr>
      <xdr:spPr>
        <a:xfrm>
          <a:off x="4673600" y="9333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128996</xdr:rowOff>
    </xdr:from>
    <xdr:to>
      <xdr:col>24</xdr:col>
      <xdr:colOff>152400</xdr:colOff>
      <xdr:row>55</xdr:row>
      <xdr:rowOff>128996</xdr:rowOff>
    </xdr:to>
    <xdr:cxnSp macro="">
      <xdr:nvCxnSpPr>
        <xdr:cNvPr id="166" name="直線コネクタ 165"/>
        <xdr:cNvCxnSpPr/>
      </xdr:nvCxnSpPr>
      <xdr:spPr>
        <a:xfrm>
          <a:off x="4546600" y="955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60251</xdr:rowOff>
    </xdr:from>
    <xdr:ext cx="405111" cy="259045"/>
    <xdr:sp macro="" textlink="">
      <xdr:nvSpPr>
        <xdr:cNvPr id="167" name="【橋りょう・トンネル】&#10;有形固定資産減価償却率平均値テキスト"/>
        <xdr:cNvSpPr txBox="1"/>
      </xdr:nvSpPr>
      <xdr:spPr>
        <a:xfrm>
          <a:off x="4673600" y="10004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37374</xdr:rowOff>
    </xdr:from>
    <xdr:to>
      <xdr:col>24</xdr:col>
      <xdr:colOff>114300</xdr:colOff>
      <xdr:row>59</xdr:row>
      <xdr:rowOff>138974</xdr:rowOff>
    </xdr:to>
    <xdr:sp macro="" textlink="">
      <xdr:nvSpPr>
        <xdr:cNvPr id="168" name="フローチャート: 判断 167"/>
        <xdr:cNvSpPr/>
      </xdr:nvSpPr>
      <xdr:spPr>
        <a:xfrm>
          <a:off x="4584700" y="1015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47172</xdr:rowOff>
    </xdr:from>
    <xdr:to>
      <xdr:col>20</xdr:col>
      <xdr:colOff>38100</xdr:colOff>
      <xdr:row>59</xdr:row>
      <xdr:rowOff>148772</xdr:rowOff>
    </xdr:to>
    <xdr:sp macro="" textlink="">
      <xdr:nvSpPr>
        <xdr:cNvPr id="169" name="フローチャート: 判断 168"/>
        <xdr:cNvSpPr/>
      </xdr:nvSpPr>
      <xdr:spPr>
        <a:xfrm>
          <a:off x="3746500" y="1016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87993</xdr:rowOff>
    </xdr:from>
    <xdr:to>
      <xdr:col>15</xdr:col>
      <xdr:colOff>101600</xdr:colOff>
      <xdr:row>60</xdr:row>
      <xdr:rowOff>18143</xdr:rowOff>
    </xdr:to>
    <xdr:sp macro="" textlink="">
      <xdr:nvSpPr>
        <xdr:cNvPr id="170" name="フローチャート: 判断 169"/>
        <xdr:cNvSpPr/>
      </xdr:nvSpPr>
      <xdr:spPr>
        <a:xfrm>
          <a:off x="2857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120650</xdr:rowOff>
    </xdr:from>
    <xdr:to>
      <xdr:col>10</xdr:col>
      <xdr:colOff>165100</xdr:colOff>
      <xdr:row>60</xdr:row>
      <xdr:rowOff>50800</xdr:rowOff>
    </xdr:to>
    <xdr:sp macro="" textlink="">
      <xdr:nvSpPr>
        <xdr:cNvPr id="171" name="フローチャート: 判断 170"/>
        <xdr:cNvSpPr/>
      </xdr:nvSpPr>
      <xdr:spPr>
        <a:xfrm>
          <a:off x="1968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2" name="テキスト ボックス 17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3" name="テキスト ボックス 17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4" name="テキスト ボックス 17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5" name="テキスト ボックス 17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6" name="テキスト ボックス 17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128815</xdr:rowOff>
    </xdr:from>
    <xdr:to>
      <xdr:col>24</xdr:col>
      <xdr:colOff>114300</xdr:colOff>
      <xdr:row>60</xdr:row>
      <xdr:rowOff>58965</xdr:rowOff>
    </xdr:to>
    <xdr:sp macro="" textlink="">
      <xdr:nvSpPr>
        <xdr:cNvPr id="177" name="楕円 176"/>
        <xdr:cNvSpPr/>
      </xdr:nvSpPr>
      <xdr:spPr>
        <a:xfrm>
          <a:off x="4584700" y="1024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107242</xdr:rowOff>
    </xdr:from>
    <xdr:ext cx="405111" cy="259045"/>
    <xdr:sp macro="" textlink="">
      <xdr:nvSpPr>
        <xdr:cNvPr id="178" name="【橋りょう・トンネル】&#10;有形固定資産減価償却率該当値テキスト"/>
        <xdr:cNvSpPr txBox="1"/>
      </xdr:nvSpPr>
      <xdr:spPr>
        <a:xfrm>
          <a:off x="4673600" y="1022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158206</xdr:rowOff>
    </xdr:from>
    <xdr:to>
      <xdr:col>20</xdr:col>
      <xdr:colOff>38100</xdr:colOff>
      <xdr:row>60</xdr:row>
      <xdr:rowOff>88356</xdr:rowOff>
    </xdr:to>
    <xdr:sp macro="" textlink="">
      <xdr:nvSpPr>
        <xdr:cNvPr id="179" name="楕円 178"/>
        <xdr:cNvSpPr/>
      </xdr:nvSpPr>
      <xdr:spPr>
        <a:xfrm>
          <a:off x="3746500" y="1027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8165</xdr:rowOff>
    </xdr:from>
    <xdr:to>
      <xdr:col>24</xdr:col>
      <xdr:colOff>63500</xdr:colOff>
      <xdr:row>60</xdr:row>
      <xdr:rowOff>37556</xdr:rowOff>
    </xdr:to>
    <xdr:cxnSp macro="">
      <xdr:nvCxnSpPr>
        <xdr:cNvPr id="180" name="直線コネクタ 179"/>
        <xdr:cNvCxnSpPr/>
      </xdr:nvCxnSpPr>
      <xdr:spPr>
        <a:xfrm flipV="1">
          <a:off x="3797300" y="10295165"/>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11249</xdr:rowOff>
    </xdr:from>
    <xdr:to>
      <xdr:col>15</xdr:col>
      <xdr:colOff>101600</xdr:colOff>
      <xdr:row>60</xdr:row>
      <xdr:rowOff>112849</xdr:rowOff>
    </xdr:to>
    <xdr:sp macro="" textlink="">
      <xdr:nvSpPr>
        <xdr:cNvPr id="181" name="楕円 180"/>
        <xdr:cNvSpPr/>
      </xdr:nvSpPr>
      <xdr:spPr>
        <a:xfrm>
          <a:off x="2857500" y="1029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37556</xdr:rowOff>
    </xdr:from>
    <xdr:to>
      <xdr:col>19</xdr:col>
      <xdr:colOff>177800</xdr:colOff>
      <xdr:row>60</xdr:row>
      <xdr:rowOff>62049</xdr:rowOff>
    </xdr:to>
    <xdr:cxnSp macro="">
      <xdr:nvCxnSpPr>
        <xdr:cNvPr id="182" name="直線コネクタ 181"/>
        <xdr:cNvCxnSpPr/>
      </xdr:nvCxnSpPr>
      <xdr:spPr>
        <a:xfrm flipV="1">
          <a:off x="2908300" y="10324556"/>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40640</xdr:rowOff>
    </xdr:from>
    <xdr:to>
      <xdr:col>10</xdr:col>
      <xdr:colOff>165100</xdr:colOff>
      <xdr:row>60</xdr:row>
      <xdr:rowOff>142240</xdr:rowOff>
    </xdr:to>
    <xdr:sp macro="" textlink="">
      <xdr:nvSpPr>
        <xdr:cNvPr id="183" name="楕円 182"/>
        <xdr:cNvSpPr/>
      </xdr:nvSpPr>
      <xdr:spPr>
        <a:xfrm>
          <a:off x="19685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62049</xdr:rowOff>
    </xdr:from>
    <xdr:to>
      <xdr:col>15</xdr:col>
      <xdr:colOff>50800</xdr:colOff>
      <xdr:row>60</xdr:row>
      <xdr:rowOff>91440</xdr:rowOff>
    </xdr:to>
    <xdr:cxnSp macro="">
      <xdr:nvCxnSpPr>
        <xdr:cNvPr id="184" name="直線コネクタ 183"/>
        <xdr:cNvCxnSpPr/>
      </xdr:nvCxnSpPr>
      <xdr:spPr>
        <a:xfrm flipV="1">
          <a:off x="2019300" y="1034904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165299</xdr:rowOff>
    </xdr:from>
    <xdr:ext cx="405111" cy="259045"/>
    <xdr:sp macro="" textlink="">
      <xdr:nvSpPr>
        <xdr:cNvPr id="185" name="n_1aveValue【橋りょう・トンネル】&#10;有形固定資産減価償却率"/>
        <xdr:cNvSpPr txBox="1"/>
      </xdr:nvSpPr>
      <xdr:spPr>
        <a:xfrm>
          <a:off x="3582044" y="993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34670</xdr:rowOff>
    </xdr:from>
    <xdr:ext cx="405111" cy="259045"/>
    <xdr:sp macro="" textlink="">
      <xdr:nvSpPr>
        <xdr:cNvPr id="186" name="n_2aveValue【橋りょう・トンネル】&#10;有形固定資産減価償却率"/>
        <xdr:cNvSpPr txBox="1"/>
      </xdr:nvSpPr>
      <xdr:spPr>
        <a:xfrm>
          <a:off x="2705744" y="99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67327</xdr:rowOff>
    </xdr:from>
    <xdr:ext cx="405111" cy="259045"/>
    <xdr:sp macro="" textlink="">
      <xdr:nvSpPr>
        <xdr:cNvPr id="187" name="n_3aveValue【橋りょう・トンネル】&#10;有形固定資産減価償却率"/>
        <xdr:cNvSpPr txBox="1"/>
      </xdr:nvSpPr>
      <xdr:spPr>
        <a:xfrm>
          <a:off x="1816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79483</xdr:rowOff>
    </xdr:from>
    <xdr:ext cx="405111" cy="259045"/>
    <xdr:sp macro="" textlink="">
      <xdr:nvSpPr>
        <xdr:cNvPr id="188" name="n_1mainValue【橋りょう・トンネル】&#10;有形固定資産減価償却率"/>
        <xdr:cNvSpPr txBox="1"/>
      </xdr:nvSpPr>
      <xdr:spPr>
        <a:xfrm>
          <a:off x="3582044" y="1036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103976</xdr:rowOff>
    </xdr:from>
    <xdr:ext cx="405111" cy="259045"/>
    <xdr:sp macro="" textlink="">
      <xdr:nvSpPr>
        <xdr:cNvPr id="189" name="n_2mainValue【橋りょう・トンネル】&#10;有形固定資産減価償却率"/>
        <xdr:cNvSpPr txBox="1"/>
      </xdr:nvSpPr>
      <xdr:spPr>
        <a:xfrm>
          <a:off x="2705744" y="1039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133367</xdr:rowOff>
    </xdr:from>
    <xdr:ext cx="405111" cy="259045"/>
    <xdr:sp macro="" textlink="">
      <xdr:nvSpPr>
        <xdr:cNvPr id="190" name="n_3mainValue【橋りょう・トンネル】&#10;有形固定資産減価償却率"/>
        <xdr:cNvSpPr txBox="1"/>
      </xdr:nvSpPr>
      <xdr:spPr>
        <a:xfrm>
          <a:off x="18167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1" name="直線コネクタ 200"/>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2" name="テキスト ボックス 201"/>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3" name="直線コネクタ 202"/>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04" name="テキスト ボックス 203"/>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5" name="直線コネクタ 204"/>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06" name="テキスト ボックス 205"/>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7" name="直線コネクタ 206"/>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08" name="テキスト ボックス 207"/>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9" name="直線コネクタ 20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0" name="テキスト ボックス 20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117087</xdr:rowOff>
    </xdr:from>
    <xdr:to>
      <xdr:col>54</xdr:col>
      <xdr:colOff>189865</xdr:colOff>
      <xdr:row>63</xdr:row>
      <xdr:rowOff>166447</xdr:rowOff>
    </xdr:to>
    <xdr:cxnSp macro="">
      <xdr:nvCxnSpPr>
        <xdr:cNvPr id="212" name="直線コネクタ 211"/>
        <xdr:cNvCxnSpPr/>
      </xdr:nvCxnSpPr>
      <xdr:spPr>
        <a:xfrm flipV="1">
          <a:off x="10476865" y="9546837"/>
          <a:ext cx="0" cy="1420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170274</xdr:rowOff>
    </xdr:from>
    <xdr:ext cx="534377" cy="259045"/>
    <xdr:sp macro="" textlink="">
      <xdr:nvSpPr>
        <xdr:cNvPr id="213" name="【橋りょう・トンネル】&#10;一人当たり有形固定資産（償却資産）額最小値テキスト"/>
        <xdr:cNvSpPr txBox="1"/>
      </xdr:nvSpPr>
      <xdr:spPr>
        <a:xfrm>
          <a:off x="10515600" y="10971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166447</xdr:rowOff>
    </xdr:from>
    <xdr:to>
      <xdr:col>55</xdr:col>
      <xdr:colOff>88900</xdr:colOff>
      <xdr:row>63</xdr:row>
      <xdr:rowOff>166447</xdr:rowOff>
    </xdr:to>
    <xdr:cxnSp macro="">
      <xdr:nvCxnSpPr>
        <xdr:cNvPr id="214" name="直線コネクタ 213"/>
        <xdr:cNvCxnSpPr/>
      </xdr:nvCxnSpPr>
      <xdr:spPr>
        <a:xfrm>
          <a:off x="10388600" y="10967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63764</xdr:rowOff>
    </xdr:from>
    <xdr:ext cx="690189" cy="259045"/>
    <xdr:sp macro="" textlink="">
      <xdr:nvSpPr>
        <xdr:cNvPr id="215" name="【橋りょう・トンネル】&#10;一人当たり有形固定資産（償却資産）額最大値テキスト"/>
        <xdr:cNvSpPr txBox="1"/>
      </xdr:nvSpPr>
      <xdr:spPr>
        <a:xfrm>
          <a:off x="10515600" y="932206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117087</xdr:rowOff>
    </xdr:from>
    <xdr:to>
      <xdr:col>55</xdr:col>
      <xdr:colOff>88900</xdr:colOff>
      <xdr:row>55</xdr:row>
      <xdr:rowOff>117087</xdr:rowOff>
    </xdr:to>
    <xdr:cxnSp macro="">
      <xdr:nvCxnSpPr>
        <xdr:cNvPr id="216" name="直線コネクタ 215"/>
        <xdr:cNvCxnSpPr/>
      </xdr:nvCxnSpPr>
      <xdr:spPr>
        <a:xfrm>
          <a:off x="10388600" y="9546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115804</xdr:rowOff>
    </xdr:from>
    <xdr:ext cx="599010" cy="259045"/>
    <xdr:sp macro="" textlink="">
      <xdr:nvSpPr>
        <xdr:cNvPr id="217" name="【橋りょう・トンネル】&#10;一人当たり有形固定資産（償却資産）額平均値テキスト"/>
        <xdr:cNvSpPr txBox="1"/>
      </xdr:nvSpPr>
      <xdr:spPr>
        <a:xfrm>
          <a:off x="10515600" y="104028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92927</xdr:rowOff>
    </xdr:from>
    <xdr:to>
      <xdr:col>55</xdr:col>
      <xdr:colOff>50800</xdr:colOff>
      <xdr:row>62</xdr:row>
      <xdr:rowOff>23077</xdr:rowOff>
    </xdr:to>
    <xdr:sp macro="" textlink="">
      <xdr:nvSpPr>
        <xdr:cNvPr id="218" name="フローチャート: 判断 217"/>
        <xdr:cNvSpPr/>
      </xdr:nvSpPr>
      <xdr:spPr>
        <a:xfrm>
          <a:off x="10426700" y="1055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123388</xdr:rowOff>
    </xdr:from>
    <xdr:to>
      <xdr:col>50</xdr:col>
      <xdr:colOff>165100</xdr:colOff>
      <xdr:row>62</xdr:row>
      <xdr:rowOff>53538</xdr:rowOff>
    </xdr:to>
    <xdr:sp macro="" textlink="">
      <xdr:nvSpPr>
        <xdr:cNvPr id="219" name="フローチャート: 判断 218"/>
        <xdr:cNvSpPr/>
      </xdr:nvSpPr>
      <xdr:spPr>
        <a:xfrm>
          <a:off x="9588500" y="10581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131798</xdr:rowOff>
    </xdr:from>
    <xdr:to>
      <xdr:col>46</xdr:col>
      <xdr:colOff>38100</xdr:colOff>
      <xdr:row>62</xdr:row>
      <xdr:rowOff>61948</xdr:rowOff>
    </xdr:to>
    <xdr:sp macro="" textlink="">
      <xdr:nvSpPr>
        <xdr:cNvPr id="220" name="フローチャート: 判断 219"/>
        <xdr:cNvSpPr/>
      </xdr:nvSpPr>
      <xdr:spPr>
        <a:xfrm>
          <a:off x="8699500" y="1059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144233</xdr:rowOff>
    </xdr:from>
    <xdr:to>
      <xdr:col>41</xdr:col>
      <xdr:colOff>101600</xdr:colOff>
      <xdr:row>62</xdr:row>
      <xdr:rowOff>74383</xdr:rowOff>
    </xdr:to>
    <xdr:sp macro="" textlink="">
      <xdr:nvSpPr>
        <xdr:cNvPr id="221" name="フローチャート: 判断 220"/>
        <xdr:cNvSpPr/>
      </xdr:nvSpPr>
      <xdr:spPr>
        <a:xfrm>
          <a:off x="7810500" y="1060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2" name="テキスト ボックス 22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3" name="テキスト ボックス 22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4" name="テキスト ボックス 22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5" name="テキスト ボックス 22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6" name="テキスト ボックス 22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163874</xdr:rowOff>
    </xdr:from>
    <xdr:to>
      <xdr:col>55</xdr:col>
      <xdr:colOff>50800</xdr:colOff>
      <xdr:row>62</xdr:row>
      <xdr:rowOff>94024</xdr:rowOff>
    </xdr:to>
    <xdr:sp macro="" textlink="">
      <xdr:nvSpPr>
        <xdr:cNvPr id="227" name="楕円 226"/>
        <xdr:cNvSpPr/>
      </xdr:nvSpPr>
      <xdr:spPr>
        <a:xfrm>
          <a:off x="10426700" y="1062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142301</xdr:rowOff>
    </xdr:from>
    <xdr:ext cx="599010" cy="259045"/>
    <xdr:sp macro="" textlink="">
      <xdr:nvSpPr>
        <xdr:cNvPr id="228" name="【橋りょう・トンネル】&#10;一人当たり有形固定資産（償却資産）額該当値テキスト"/>
        <xdr:cNvSpPr txBox="1"/>
      </xdr:nvSpPr>
      <xdr:spPr>
        <a:xfrm>
          <a:off x="10515600" y="10600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170435</xdr:rowOff>
    </xdr:from>
    <xdr:to>
      <xdr:col>50</xdr:col>
      <xdr:colOff>165100</xdr:colOff>
      <xdr:row>62</xdr:row>
      <xdr:rowOff>100585</xdr:rowOff>
    </xdr:to>
    <xdr:sp macro="" textlink="">
      <xdr:nvSpPr>
        <xdr:cNvPr id="229" name="楕円 228"/>
        <xdr:cNvSpPr/>
      </xdr:nvSpPr>
      <xdr:spPr>
        <a:xfrm>
          <a:off x="9588500" y="1062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43224</xdr:rowOff>
    </xdr:from>
    <xdr:to>
      <xdr:col>55</xdr:col>
      <xdr:colOff>0</xdr:colOff>
      <xdr:row>62</xdr:row>
      <xdr:rowOff>49785</xdr:rowOff>
    </xdr:to>
    <xdr:cxnSp macro="">
      <xdr:nvCxnSpPr>
        <xdr:cNvPr id="230" name="直線コネクタ 229"/>
        <xdr:cNvCxnSpPr/>
      </xdr:nvCxnSpPr>
      <xdr:spPr>
        <a:xfrm flipV="1">
          <a:off x="9639300" y="10673124"/>
          <a:ext cx="838200" cy="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8596</xdr:rowOff>
    </xdr:from>
    <xdr:to>
      <xdr:col>46</xdr:col>
      <xdr:colOff>38100</xdr:colOff>
      <xdr:row>62</xdr:row>
      <xdr:rowOff>110196</xdr:rowOff>
    </xdr:to>
    <xdr:sp macro="" textlink="">
      <xdr:nvSpPr>
        <xdr:cNvPr id="231" name="楕円 230"/>
        <xdr:cNvSpPr/>
      </xdr:nvSpPr>
      <xdr:spPr>
        <a:xfrm>
          <a:off x="8699500" y="1063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49785</xdr:rowOff>
    </xdr:from>
    <xdr:to>
      <xdr:col>50</xdr:col>
      <xdr:colOff>114300</xdr:colOff>
      <xdr:row>62</xdr:row>
      <xdr:rowOff>59396</xdr:rowOff>
    </xdr:to>
    <xdr:cxnSp macro="">
      <xdr:nvCxnSpPr>
        <xdr:cNvPr id="232" name="直線コネクタ 231"/>
        <xdr:cNvCxnSpPr/>
      </xdr:nvCxnSpPr>
      <xdr:spPr>
        <a:xfrm flipV="1">
          <a:off x="8750300" y="10679685"/>
          <a:ext cx="889000" cy="9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15417</xdr:rowOff>
    </xdr:from>
    <xdr:to>
      <xdr:col>41</xdr:col>
      <xdr:colOff>101600</xdr:colOff>
      <xdr:row>62</xdr:row>
      <xdr:rowOff>117017</xdr:rowOff>
    </xdr:to>
    <xdr:sp macro="" textlink="">
      <xdr:nvSpPr>
        <xdr:cNvPr id="233" name="楕円 232"/>
        <xdr:cNvSpPr/>
      </xdr:nvSpPr>
      <xdr:spPr>
        <a:xfrm>
          <a:off x="7810500" y="10645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59396</xdr:rowOff>
    </xdr:from>
    <xdr:to>
      <xdr:col>45</xdr:col>
      <xdr:colOff>177800</xdr:colOff>
      <xdr:row>62</xdr:row>
      <xdr:rowOff>66217</xdr:rowOff>
    </xdr:to>
    <xdr:cxnSp macro="">
      <xdr:nvCxnSpPr>
        <xdr:cNvPr id="234" name="直線コネクタ 233"/>
        <xdr:cNvCxnSpPr/>
      </xdr:nvCxnSpPr>
      <xdr:spPr>
        <a:xfrm flipV="1">
          <a:off x="7861300" y="10689296"/>
          <a:ext cx="889000" cy="6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70065</xdr:rowOff>
    </xdr:from>
    <xdr:ext cx="599010" cy="259045"/>
    <xdr:sp macro="" textlink="">
      <xdr:nvSpPr>
        <xdr:cNvPr id="235" name="n_1aveValue【橋りょう・トンネル】&#10;一人当たり有形固定資産（償却資産）額"/>
        <xdr:cNvSpPr txBox="1"/>
      </xdr:nvSpPr>
      <xdr:spPr>
        <a:xfrm>
          <a:off x="9327095" y="10357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78475</xdr:rowOff>
    </xdr:from>
    <xdr:ext cx="599010" cy="259045"/>
    <xdr:sp macro="" textlink="">
      <xdr:nvSpPr>
        <xdr:cNvPr id="236" name="n_2aveValue【橋りょう・トンネル】&#10;一人当たり有形固定資産（償却資産）額"/>
        <xdr:cNvSpPr txBox="1"/>
      </xdr:nvSpPr>
      <xdr:spPr>
        <a:xfrm>
          <a:off x="8450795" y="10365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90910</xdr:rowOff>
    </xdr:from>
    <xdr:ext cx="599010" cy="259045"/>
    <xdr:sp macro="" textlink="">
      <xdr:nvSpPr>
        <xdr:cNvPr id="237" name="n_3aveValue【橋りょう・トンネル】&#10;一人当たり有形固定資産（償却資産）額"/>
        <xdr:cNvSpPr txBox="1"/>
      </xdr:nvSpPr>
      <xdr:spPr>
        <a:xfrm>
          <a:off x="7561795" y="10377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91712</xdr:rowOff>
    </xdr:from>
    <xdr:ext cx="599010" cy="259045"/>
    <xdr:sp macro="" textlink="">
      <xdr:nvSpPr>
        <xdr:cNvPr id="238" name="n_1mainValue【橋りょう・トンネル】&#10;一人当たり有形固定資産（償却資産）額"/>
        <xdr:cNvSpPr txBox="1"/>
      </xdr:nvSpPr>
      <xdr:spPr>
        <a:xfrm>
          <a:off x="9327095" y="10721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101323</xdr:rowOff>
    </xdr:from>
    <xdr:ext cx="599010" cy="259045"/>
    <xdr:sp macro="" textlink="">
      <xdr:nvSpPr>
        <xdr:cNvPr id="239" name="n_2mainValue【橋りょう・トンネル】&#10;一人当たり有形固定資産（償却資産）額"/>
        <xdr:cNvSpPr txBox="1"/>
      </xdr:nvSpPr>
      <xdr:spPr>
        <a:xfrm>
          <a:off x="8450795" y="10731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108144</xdr:rowOff>
    </xdr:from>
    <xdr:ext cx="599010" cy="259045"/>
    <xdr:sp macro="" textlink="">
      <xdr:nvSpPr>
        <xdr:cNvPr id="240" name="n_3mainValue【橋りょう・トンネル】&#10;一人当たり有形固定資産（償却資産）額"/>
        <xdr:cNvSpPr txBox="1"/>
      </xdr:nvSpPr>
      <xdr:spPr>
        <a:xfrm>
          <a:off x="7561795" y="10738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1" name="正方形/長方形 24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2" name="正方形/長方形 24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3" name="正方形/長方形 24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4" name="正方形/長方形 24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5" name="正方形/長方形 24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6" name="正方形/長方形 24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7" name="正方形/長方形 24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8" name="正方形/長方形 24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9" name="テキスト ボックス 24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0" name="直線コネクタ 24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1" name="テキスト ボックス 25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2" name="直線コネクタ 25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3" name="テキスト ボックス 25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4" name="直線コネクタ 25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5" name="テキスト ボックス 25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6" name="直線コネクタ 25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7" name="テキスト ボックス 25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8" name="直線コネクタ 25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9" name="テキスト ボックス 25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0" name="直線コネクタ 25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1" name="テキスト ボックス 260"/>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3" name="テキスト ボックス 26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142875</xdr:rowOff>
    </xdr:from>
    <xdr:to>
      <xdr:col>24</xdr:col>
      <xdr:colOff>62865</xdr:colOff>
      <xdr:row>85</xdr:row>
      <xdr:rowOff>45720</xdr:rowOff>
    </xdr:to>
    <xdr:cxnSp macro="">
      <xdr:nvCxnSpPr>
        <xdr:cNvPr id="265" name="直線コネクタ 264"/>
        <xdr:cNvCxnSpPr/>
      </xdr:nvCxnSpPr>
      <xdr:spPr>
        <a:xfrm flipV="1">
          <a:off x="4634865" y="1334452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49547</xdr:rowOff>
    </xdr:from>
    <xdr:ext cx="405111" cy="259045"/>
    <xdr:sp macro="" textlink="">
      <xdr:nvSpPr>
        <xdr:cNvPr id="266" name="【公営住宅】&#10;有形固定資産減価償却率最小値テキスト"/>
        <xdr:cNvSpPr txBox="1"/>
      </xdr:nvSpPr>
      <xdr:spPr>
        <a:xfrm>
          <a:off x="4673600" y="1462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45720</xdr:rowOff>
    </xdr:from>
    <xdr:to>
      <xdr:col>24</xdr:col>
      <xdr:colOff>152400</xdr:colOff>
      <xdr:row>85</xdr:row>
      <xdr:rowOff>45720</xdr:rowOff>
    </xdr:to>
    <xdr:cxnSp macro="">
      <xdr:nvCxnSpPr>
        <xdr:cNvPr id="267" name="直線コネクタ 266"/>
        <xdr:cNvCxnSpPr/>
      </xdr:nvCxnSpPr>
      <xdr:spPr>
        <a:xfrm>
          <a:off x="4546600" y="14618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89552</xdr:rowOff>
    </xdr:from>
    <xdr:ext cx="405111" cy="259045"/>
    <xdr:sp macro="" textlink="">
      <xdr:nvSpPr>
        <xdr:cNvPr id="268" name="【公営住宅】&#10;有形固定資産減価償却率最大値テキスト"/>
        <xdr:cNvSpPr txBox="1"/>
      </xdr:nvSpPr>
      <xdr:spPr>
        <a:xfrm>
          <a:off x="4673600" y="1311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142875</xdr:rowOff>
    </xdr:from>
    <xdr:to>
      <xdr:col>24</xdr:col>
      <xdr:colOff>152400</xdr:colOff>
      <xdr:row>77</xdr:row>
      <xdr:rowOff>142875</xdr:rowOff>
    </xdr:to>
    <xdr:cxnSp macro="">
      <xdr:nvCxnSpPr>
        <xdr:cNvPr id="269" name="直線コネクタ 268"/>
        <xdr:cNvCxnSpPr/>
      </xdr:nvCxnSpPr>
      <xdr:spPr>
        <a:xfrm>
          <a:off x="4546600" y="1334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59072</xdr:rowOff>
    </xdr:from>
    <xdr:ext cx="405111" cy="259045"/>
    <xdr:sp macro="" textlink="">
      <xdr:nvSpPr>
        <xdr:cNvPr id="270" name="【公営住宅】&#10;有形固定資産減価償却率平均値テキスト"/>
        <xdr:cNvSpPr txBox="1"/>
      </xdr:nvSpPr>
      <xdr:spPr>
        <a:xfrm>
          <a:off x="4673600" y="139465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80645</xdr:rowOff>
    </xdr:from>
    <xdr:to>
      <xdr:col>24</xdr:col>
      <xdr:colOff>114300</xdr:colOff>
      <xdr:row>82</xdr:row>
      <xdr:rowOff>10795</xdr:rowOff>
    </xdr:to>
    <xdr:sp macro="" textlink="">
      <xdr:nvSpPr>
        <xdr:cNvPr id="271" name="フローチャート: 判断 270"/>
        <xdr:cNvSpPr/>
      </xdr:nvSpPr>
      <xdr:spPr>
        <a:xfrm>
          <a:off x="45847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99695</xdr:rowOff>
    </xdr:from>
    <xdr:to>
      <xdr:col>20</xdr:col>
      <xdr:colOff>38100</xdr:colOff>
      <xdr:row>82</xdr:row>
      <xdr:rowOff>29845</xdr:rowOff>
    </xdr:to>
    <xdr:sp macro="" textlink="">
      <xdr:nvSpPr>
        <xdr:cNvPr id="272" name="フローチャート: 判断 271"/>
        <xdr:cNvSpPr/>
      </xdr:nvSpPr>
      <xdr:spPr>
        <a:xfrm>
          <a:off x="3746500" y="1398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109220</xdr:rowOff>
    </xdr:from>
    <xdr:to>
      <xdr:col>15</xdr:col>
      <xdr:colOff>101600</xdr:colOff>
      <xdr:row>82</xdr:row>
      <xdr:rowOff>39370</xdr:rowOff>
    </xdr:to>
    <xdr:sp macro="" textlink="">
      <xdr:nvSpPr>
        <xdr:cNvPr id="273" name="フローチャート: 判断 272"/>
        <xdr:cNvSpPr/>
      </xdr:nvSpPr>
      <xdr:spPr>
        <a:xfrm>
          <a:off x="28575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149225</xdr:rowOff>
    </xdr:from>
    <xdr:to>
      <xdr:col>10</xdr:col>
      <xdr:colOff>165100</xdr:colOff>
      <xdr:row>82</xdr:row>
      <xdr:rowOff>79375</xdr:rowOff>
    </xdr:to>
    <xdr:sp macro="" textlink="">
      <xdr:nvSpPr>
        <xdr:cNvPr id="274" name="フローチャート: 判断 273"/>
        <xdr:cNvSpPr/>
      </xdr:nvSpPr>
      <xdr:spPr>
        <a:xfrm>
          <a:off x="1968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92075</xdr:rowOff>
    </xdr:from>
    <xdr:to>
      <xdr:col>24</xdr:col>
      <xdr:colOff>114300</xdr:colOff>
      <xdr:row>78</xdr:row>
      <xdr:rowOff>22225</xdr:rowOff>
    </xdr:to>
    <xdr:sp macro="" textlink="">
      <xdr:nvSpPr>
        <xdr:cNvPr id="280" name="楕円 279"/>
        <xdr:cNvSpPr/>
      </xdr:nvSpPr>
      <xdr:spPr>
        <a:xfrm>
          <a:off x="4584700" y="1329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45102</xdr:rowOff>
    </xdr:from>
    <xdr:ext cx="405111" cy="259045"/>
    <xdr:sp macro="" textlink="">
      <xdr:nvSpPr>
        <xdr:cNvPr id="281" name="【公営住宅】&#10;有形固定資産減価償却率該当値テキスト"/>
        <xdr:cNvSpPr txBox="1"/>
      </xdr:nvSpPr>
      <xdr:spPr>
        <a:xfrm>
          <a:off x="4673600" y="13246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101600</xdr:rowOff>
    </xdr:from>
    <xdr:to>
      <xdr:col>20</xdr:col>
      <xdr:colOff>38100</xdr:colOff>
      <xdr:row>78</xdr:row>
      <xdr:rowOff>31750</xdr:rowOff>
    </xdr:to>
    <xdr:sp macro="" textlink="">
      <xdr:nvSpPr>
        <xdr:cNvPr id="282" name="楕円 281"/>
        <xdr:cNvSpPr/>
      </xdr:nvSpPr>
      <xdr:spPr>
        <a:xfrm>
          <a:off x="3746500" y="1330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142875</xdr:rowOff>
    </xdr:from>
    <xdr:to>
      <xdr:col>24</xdr:col>
      <xdr:colOff>63500</xdr:colOff>
      <xdr:row>77</xdr:row>
      <xdr:rowOff>152400</xdr:rowOff>
    </xdr:to>
    <xdr:cxnSp macro="">
      <xdr:nvCxnSpPr>
        <xdr:cNvPr id="283" name="直線コネクタ 282"/>
        <xdr:cNvCxnSpPr/>
      </xdr:nvCxnSpPr>
      <xdr:spPr>
        <a:xfrm flipV="1">
          <a:off x="3797300" y="1334452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116839</xdr:rowOff>
    </xdr:from>
    <xdr:to>
      <xdr:col>15</xdr:col>
      <xdr:colOff>101600</xdr:colOff>
      <xdr:row>78</xdr:row>
      <xdr:rowOff>46989</xdr:rowOff>
    </xdr:to>
    <xdr:sp macro="" textlink="">
      <xdr:nvSpPr>
        <xdr:cNvPr id="284" name="楕円 283"/>
        <xdr:cNvSpPr/>
      </xdr:nvSpPr>
      <xdr:spPr>
        <a:xfrm>
          <a:off x="2857500" y="13318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152400</xdr:rowOff>
    </xdr:from>
    <xdr:to>
      <xdr:col>19</xdr:col>
      <xdr:colOff>177800</xdr:colOff>
      <xdr:row>77</xdr:row>
      <xdr:rowOff>167639</xdr:rowOff>
    </xdr:to>
    <xdr:cxnSp macro="">
      <xdr:nvCxnSpPr>
        <xdr:cNvPr id="285" name="直線コネクタ 284"/>
        <xdr:cNvCxnSpPr/>
      </xdr:nvCxnSpPr>
      <xdr:spPr>
        <a:xfrm flipV="1">
          <a:off x="2908300" y="1335405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636</xdr:rowOff>
    </xdr:from>
    <xdr:to>
      <xdr:col>10</xdr:col>
      <xdr:colOff>165100</xdr:colOff>
      <xdr:row>78</xdr:row>
      <xdr:rowOff>102236</xdr:rowOff>
    </xdr:to>
    <xdr:sp macro="" textlink="">
      <xdr:nvSpPr>
        <xdr:cNvPr id="286" name="楕円 285"/>
        <xdr:cNvSpPr/>
      </xdr:nvSpPr>
      <xdr:spPr>
        <a:xfrm>
          <a:off x="1968500" y="1337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167639</xdr:rowOff>
    </xdr:from>
    <xdr:to>
      <xdr:col>15</xdr:col>
      <xdr:colOff>50800</xdr:colOff>
      <xdr:row>78</xdr:row>
      <xdr:rowOff>51436</xdr:rowOff>
    </xdr:to>
    <xdr:cxnSp macro="">
      <xdr:nvCxnSpPr>
        <xdr:cNvPr id="287" name="直線コネクタ 286"/>
        <xdr:cNvCxnSpPr/>
      </xdr:nvCxnSpPr>
      <xdr:spPr>
        <a:xfrm flipV="1">
          <a:off x="2019300" y="13369289"/>
          <a:ext cx="88900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20972</xdr:rowOff>
    </xdr:from>
    <xdr:ext cx="405111" cy="259045"/>
    <xdr:sp macro="" textlink="">
      <xdr:nvSpPr>
        <xdr:cNvPr id="288" name="n_1aveValue【公営住宅】&#10;有形固定資産減価償却率"/>
        <xdr:cNvSpPr txBox="1"/>
      </xdr:nvSpPr>
      <xdr:spPr>
        <a:xfrm>
          <a:off x="3582044" y="1407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30497</xdr:rowOff>
    </xdr:from>
    <xdr:ext cx="405111" cy="259045"/>
    <xdr:sp macro="" textlink="">
      <xdr:nvSpPr>
        <xdr:cNvPr id="289" name="n_2aveValue【公営住宅】&#10;有形固定資産減価償却率"/>
        <xdr:cNvSpPr txBox="1"/>
      </xdr:nvSpPr>
      <xdr:spPr>
        <a:xfrm>
          <a:off x="2705744" y="1408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70502</xdr:rowOff>
    </xdr:from>
    <xdr:ext cx="405111" cy="259045"/>
    <xdr:sp macro="" textlink="">
      <xdr:nvSpPr>
        <xdr:cNvPr id="290" name="n_3aveValue【公営住宅】&#10;有形固定資産減価償却率"/>
        <xdr:cNvSpPr txBox="1"/>
      </xdr:nvSpPr>
      <xdr:spPr>
        <a:xfrm>
          <a:off x="18167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48277</xdr:rowOff>
    </xdr:from>
    <xdr:ext cx="405111" cy="259045"/>
    <xdr:sp macro="" textlink="">
      <xdr:nvSpPr>
        <xdr:cNvPr id="291" name="n_1mainValue【公営住宅】&#10;有形固定資産減価償却率"/>
        <xdr:cNvSpPr txBox="1"/>
      </xdr:nvSpPr>
      <xdr:spPr>
        <a:xfrm>
          <a:off x="3582044" y="1307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63516</xdr:rowOff>
    </xdr:from>
    <xdr:ext cx="405111" cy="259045"/>
    <xdr:sp macro="" textlink="">
      <xdr:nvSpPr>
        <xdr:cNvPr id="292" name="n_2mainValue【公営住宅】&#10;有形固定資産減価償却率"/>
        <xdr:cNvSpPr txBox="1"/>
      </xdr:nvSpPr>
      <xdr:spPr>
        <a:xfrm>
          <a:off x="2705744" y="1309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118763</xdr:rowOff>
    </xdr:from>
    <xdr:ext cx="405111" cy="259045"/>
    <xdr:sp macro="" textlink="">
      <xdr:nvSpPr>
        <xdr:cNvPr id="293" name="n_3mainValue【公営住宅】&#10;有形固定資産減価償却率"/>
        <xdr:cNvSpPr txBox="1"/>
      </xdr:nvSpPr>
      <xdr:spPr>
        <a:xfrm>
          <a:off x="1816744" y="1314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4" name="正方形/長方形 29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5" name="正方形/長方形 29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6" name="正方形/長方形 29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7" name="正方形/長方形 29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8" name="正方形/長方形 29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9" name="正方形/長方形 29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0" name="正方形/長方形 29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1" name="正方形/長方形 30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2" name="テキスト ボックス 30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3" name="直線コネクタ 30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4" name="直線コネクタ 30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5" name="テキスト ボックス 30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6" name="直線コネクタ 30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7" name="テキスト ボックス 30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8" name="直線コネクタ 30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9" name="テキスト ボックス 30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0" name="直線コネクタ 30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1" name="テキスト ボックス 31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2" name="直線コネクタ 31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3" name="テキスト ボックス 31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4" name="直線コネクタ 31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5" name="テキスト ボックス 314"/>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44005</xdr:rowOff>
    </xdr:from>
    <xdr:to>
      <xdr:col>54</xdr:col>
      <xdr:colOff>189865</xdr:colOff>
      <xdr:row>86</xdr:row>
      <xdr:rowOff>73913</xdr:rowOff>
    </xdr:to>
    <xdr:cxnSp macro="">
      <xdr:nvCxnSpPr>
        <xdr:cNvPr id="317" name="直線コネクタ 316"/>
        <xdr:cNvCxnSpPr/>
      </xdr:nvCxnSpPr>
      <xdr:spPr>
        <a:xfrm flipV="1">
          <a:off x="10476865" y="13417105"/>
          <a:ext cx="0" cy="1401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77740</xdr:rowOff>
    </xdr:from>
    <xdr:ext cx="469744" cy="259045"/>
    <xdr:sp macro="" textlink="">
      <xdr:nvSpPr>
        <xdr:cNvPr id="318" name="【公営住宅】&#10;一人当たり面積最小値テキスト"/>
        <xdr:cNvSpPr txBox="1"/>
      </xdr:nvSpPr>
      <xdr:spPr>
        <a:xfrm>
          <a:off x="10515600" y="14822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73913</xdr:rowOff>
    </xdr:from>
    <xdr:to>
      <xdr:col>55</xdr:col>
      <xdr:colOff>88900</xdr:colOff>
      <xdr:row>86</xdr:row>
      <xdr:rowOff>73913</xdr:rowOff>
    </xdr:to>
    <xdr:cxnSp macro="">
      <xdr:nvCxnSpPr>
        <xdr:cNvPr id="319" name="直線コネクタ 318"/>
        <xdr:cNvCxnSpPr/>
      </xdr:nvCxnSpPr>
      <xdr:spPr>
        <a:xfrm>
          <a:off x="10388600" y="14818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162132</xdr:rowOff>
    </xdr:from>
    <xdr:ext cx="469744" cy="259045"/>
    <xdr:sp macro="" textlink="">
      <xdr:nvSpPr>
        <xdr:cNvPr id="320" name="【公営住宅】&#10;一人当たり面積最大値テキスト"/>
        <xdr:cNvSpPr txBox="1"/>
      </xdr:nvSpPr>
      <xdr:spPr>
        <a:xfrm>
          <a:off x="10515600" y="13192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44005</xdr:rowOff>
    </xdr:from>
    <xdr:to>
      <xdr:col>55</xdr:col>
      <xdr:colOff>88900</xdr:colOff>
      <xdr:row>78</xdr:row>
      <xdr:rowOff>44005</xdr:rowOff>
    </xdr:to>
    <xdr:cxnSp macro="">
      <xdr:nvCxnSpPr>
        <xdr:cNvPr id="321" name="直線コネクタ 320"/>
        <xdr:cNvCxnSpPr/>
      </xdr:nvCxnSpPr>
      <xdr:spPr>
        <a:xfrm>
          <a:off x="10388600" y="1341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125810</xdr:rowOff>
    </xdr:from>
    <xdr:ext cx="469744" cy="259045"/>
    <xdr:sp macro="" textlink="">
      <xdr:nvSpPr>
        <xdr:cNvPr id="322" name="【公営住宅】&#10;一人当たり面積平均値テキスト"/>
        <xdr:cNvSpPr txBox="1"/>
      </xdr:nvSpPr>
      <xdr:spPr>
        <a:xfrm>
          <a:off x="10515600" y="141847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102933</xdr:rowOff>
    </xdr:from>
    <xdr:to>
      <xdr:col>55</xdr:col>
      <xdr:colOff>50800</xdr:colOff>
      <xdr:row>84</xdr:row>
      <xdr:rowOff>33083</xdr:rowOff>
    </xdr:to>
    <xdr:sp macro="" textlink="">
      <xdr:nvSpPr>
        <xdr:cNvPr id="323" name="フローチャート: 判断 322"/>
        <xdr:cNvSpPr/>
      </xdr:nvSpPr>
      <xdr:spPr>
        <a:xfrm>
          <a:off x="10426700" y="14333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50736</xdr:rowOff>
    </xdr:from>
    <xdr:to>
      <xdr:col>50</xdr:col>
      <xdr:colOff>165100</xdr:colOff>
      <xdr:row>83</xdr:row>
      <xdr:rowOff>152336</xdr:rowOff>
    </xdr:to>
    <xdr:sp macro="" textlink="">
      <xdr:nvSpPr>
        <xdr:cNvPr id="324" name="フローチャート: 判断 323"/>
        <xdr:cNvSpPr/>
      </xdr:nvSpPr>
      <xdr:spPr>
        <a:xfrm>
          <a:off x="9588500" y="14281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106744</xdr:rowOff>
    </xdr:from>
    <xdr:to>
      <xdr:col>46</xdr:col>
      <xdr:colOff>38100</xdr:colOff>
      <xdr:row>84</xdr:row>
      <xdr:rowOff>36894</xdr:rowOff>
    </xdr:to>
    <xdr:sp macro="" textlink="">
      <xdr:nvSpPr>
        <xdr:cNvPr id="325" name="フローチャート: 判断 324"/>
        <xdr:cNvSpPr/>
      </xdr:nvSpPr>
      <xdr:spPr>
        <a:xfrm>
          <a:off x="8699500" y="1433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81217</xdr:rowOff>
    </xdr:from>
    <xdr:to>
      <xdr:col>41</xdr:col>
      <xdr:colOff>101600</xdr:colOff>
      <xdr:row>84</xdr:row>
      <xdr:rowOff>11367</xdr:rowOff>
    </xdr:to>
    <xdr:sp macro="" textlink="">
      <xdr:nvSpPr>
        <xdr:cNvPr id="326" name="フローチャート: 判断 325"/>
        <xdr:cNvSpPr/>
      </xdr:nvSpPr>
      <xdr:spPr>
        <a:xfrm>
          <a:off x="7810500" y="1431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7" name="テキスト ボックス 32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8" name="テキスト ボックス 32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9" name="テキスト ボックス 32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0" name="テキスト ボックス 32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1" name="テキスト ボックス 33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1015</xdr:rowOff>
    </xdr:from>
    <xdr:to>
      <xdr:col>55</xdr:col>
      <xdr:colOff>50800</xdr:colOff>
      <xdr:row>85</xdr:row>
      <xdr:rowOff>102615</xdr:rowOff>
    </xdr:to>
    <xdr:sp macro="" textlink="">
      <xdr:nvSpPr>
        <xdr:cNvPr id="332" name="楕円 331"/>
        <xdr:cNvSpPr/>
      </xdr:nvSpPr>
      <xdr:spPr>
        <a:xfrm>
          <a:off x="10426700" y="1457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150892</xdr:rowOff>
    </xdr:from>
    <xdr:ext cx="469744" cy="259045"/>
    <xdr:sp macro="" textlink="">
      <xdr:nvSpPr>
        <xdr:cNvPr id="333" name="【公営住宅】&#10;一人当たり面積該当値テキスト"/>
        <xdr:cNvSpPr txBox="1"/>
      </xdr:nvSpPr>
      <xdr:spPr>
        <a:xfrm>
          <a:off x="10515600" y="14552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6159</xdr:rowOff>
    </xdr:from>
    <xdr:to>
      <xdr:col>50</xdr:col>
      <xdr:colOff>165100</xdr:colOff>
      <xdr:row>85</xdr:row>
      <xdr:rowOff>107759</xdr:rowOff>
    </xdr:to>
    <xdr:sp macro="" textlink="">
      <xdr:nvSpPr>
        <xdr:cNvPr id="334" name="楕円 333"/>
        <xdr:cNvSpPr/>
      </xdr:nvSpPr>
      <xdr:spPr>
        <a:xfrm>
          <a:off x="9588500" y="1457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51815</xdr:rowOff>
    </xdr:from>
    <xdr:to>
      <xdr:col>55</xdr:col>
      <xdr:colOff>0</xdr:colOff>
      <xdr:row>85</xdr:row>
      <xdr:rowOff>56959</xdr:rowOff>
    </xdr:to>
    <xdr:cxnSp macro="">
      <xdr:nvCxnSpPr>
        <xdr:cNvPr id="335" name="直線コネクタ 334"/>
        <xdr:cNvCxnSpPr/>
      </xdr:nvCxnSpPr>
      <xdr:spPr>
        <a:xfrm flipV="1">
          <a:off x="9639300" y="14625065"/>
          <a:ext cx="8382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13018</xdr:rowOff>
    </xdr:from>
    <xdr:to>
      <xdr:col>46</xdr:col>
      <xdr:colOff>38100</xdr:colOff>
      <xdr:row>85</xdr:row>
      <xdr:rowOff>114618</xdr:rowOff>
    </xdr:to>
    <xdr:sp macro="" textlink="">
      <xdr:nvSpPr>
        <xdr:cNvPr id="336" name="楕円 335"/>
        <xdr:cNvSpPr/>
      </xdr:nvSpPr>
      <xdr:spPr>
        <a:xfrm>
          <a:off x="8699500" y="1458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56959</xdr:rowOff>
    </xdr:from>
    <xdr:to>
      <xdr:col>50</xdr:col>
      <xdr:colOff>114300</xdr:colOff>
      <xdr:row>85</xdr:row>
      <xdr:rowOff>63818</xdr:rowOff>
    </xdr:to>
    <xdr:cxnSp macro="">
      <xdr:nvCxnSpPr>
        <xdr:cNvPr id="337" name="直線コネクタ 336"/>
        <xdr:cNvCxnSpPr/>
      </xdr:nvCxnSpPr>
      <xdr:spPr>
        <a:xfrm flipV="1">
          <a:off x="8750300" y="14630209"/>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21971</xdr:rowOff>
    </xdr:from>
    <xdr:to>
      <xdr:col>41</xdr:col>
      <xdr:colOff>101600</xdr:colOff>
      <xdr:row>85</xdr:row>
      <xdr:rowOff>123571</xdr:rowOff>
    </xdr:to>
    <xdr:sp macro="" textlink="">
      <xdr:nvSpPr>
        <xdr:cNvPr id="338" name="楕円 337"/>
        <xdr:cNvSpPr/>
      </xdr:nvSpPr>
      <xdr:spPr>
        <a:xfrm>
          <a:off x="7810500" y="1459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63818</xdr:rowOff>
    </xdr:from>
    <xdr:to>
      <xdr:col>45</xdr:col>
      <xdr:colOff>177800</xdr:colOff>
      <xdr:row>85</xdr:row>
      <xdr:rowOff>72771</xdr:rowOff>
    </xdr:to>
    <xdr:cxnSp macro="">
      <xdr:nvCxnSpPr>
        <xdr:cNvPr id="339" name="直線コネクタ 338"/>
        <xdr:cNvCxnSpPr/>
      </xdr:nvCxnSpPr>
      <xdr:spPr>
        <a:xfrm flipV="1">
          <a:off x="7861300" y="14637068"/>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168863</xdr:rowOff>
    </xdr:from>
    <xdr:ext cx="469744" cy="259045"/>
    <xdr:sp macro="" textlink="">
      <xdr:nvSpPr>
        <xdr:cNvPr id="340" name="n_1aveValue【公営住宅】&#10;一人当たり面積"/>
        <xdr:cNvSpPr txBox="1"/>
      </xdr:nvSpPr>
      <xdr:spPr>
        <a:xfrm>
          <a:off x="9391727" y="14056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53421</xdr:rowOff>
    </xdr:from>
    <xdr:ext cx="469744" cy="259045"/>
    <xdr:sp macro="" textlink="">
      <xdr:nvSpPr>
        <xdr:cNvPr id="341" name="n_2aveValue【公営住宅】&#10;一人当たり面積"/>
        <xdr:cNvSpPr txBox="1"/>
      </xdr:nvSpPr>
      <xdr:spPr>
        <a:xfrm>
          <a:off x="8515427" y="1411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27894</xdr:rowOff>
    </xdr:from>
    <xdr:ext cx="469744" cy="259045"/>
    <xdr:sp macro="" textlink="">
      <xdr:nvSpPr>
        <xdr:cNvPr id="342" name="n_3aveValue【公営住宅】&#10;一人当たり面積"/>
        <xdr:cNvSpPr txBox="1"/>
      </xdr:nvSpPr>
      <xdr:spPr>
        <a:xfrm>
          <a:off x="7626427" y="14086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98886</xdr:rowOff>
    </xdr:from>
    <xdr:ext cx="469744" cy="259045"/>
    <xdr:sp macro="" textlink="">
      <xdr:nvSpPr>
        <xdr:cNvPr id="343" name="n_1mainValue【公営住宅】&#10;一人当たり面積"/>
        <xdr:cNvSpPr txBox="1"/>
      </xdr:nvSpPr>
      <xdr:spPr>
        <a:xfrm>
          <a:off x="9391727" y="14672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105745</xdr:rowOff>
    </xdr:from>
    <xdr:ext cx="469744" cy="259045"/>
    <xdr:sp macro="" textlink="">
      <xdr:nvSpPr>
        <xdr:cNvPr id="344" name="n_2mainValue【公営住宅】&#10;一人当たり面積"/>
        <xdr:cNvSpPr txBox="1"/>
      </xdr:nvSpPr>
      <xdr:spPr>
        <a:xfrm>
          <a:off x="8515427" y="1467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114698</xdr:rowOff>
    </xdr:from>
    <xdr:ext cx="469744" cy="259045"/>
    <xdr:sp macro="" textlink="">
      <xdr:nvSpPr>
        <xdr:cNvPr id="345" name="n_3mainValue【公営住宅】&#10;一人当たり面積"/>
        <xdr:cNvSpPr txBox="1"/>
      </xdr:nvSpPr>
      <xdr:spPr>
        <a:xfrm>
          <a:off x="7626427" y="1468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6" name="正方形/長方形 34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7" name="正方形/長方形 34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8" name="正方形/長方形 34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9" name="正方形/長方形 34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0" name="正方形/長方形 34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1" name="正方形/長方形 35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2" name="正方形/長方形 35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3" name="正方形/長方形 35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4" name="正方形/長方形 35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5" name="正方形/長方形 35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6" name="正方形/長方形 35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7" name="正方形/長方形 35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8" name="正方形/長方形 35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9" name="正方形/長方形 35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0" name="正方形/長方形 35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1" name="正方形/長方形 36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2" name="正方形/長方形 36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3" name="正方形/長方形 36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4" name="正方形/長方形 36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5" name="正方形/長方形 36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6" name="正方形/長方形 36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7" name="正方形/長方形 36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8" name="正方形/長方形 36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9" name="正方形/長方形 36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0" name="テキスト ボックス 36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1" name="直線コネクタ 37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72" name="直線コネクタ 37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73" name="テキスト ボックス 372"/>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4" name="直線コネクタ 37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5" name="テキスト ボックス 37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6" name="直線コネクタ 37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77" name="テキスト ボックス 37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78" name="直線コネクタ 37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79" name="テキスト ボックス 37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0" name="直線コネクタ 37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1" name="テキスト ボックス 38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2" name="直線コネクタ 38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83" name="テキスト ボックス 382"/>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4" name="直線コネクタ 38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5" name="テキスト ボックス 38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48442</xdr:rowOff>
    </xdr:from>
    <xdr:to>
      <xdr:col>85</xdr:col>
      <xdr:colOff>126364</xdr:colOff>
      <xdr:row>41</xdr:row>
      <xdr:rowOff>161109</xdr:rowOff>
    </xdr:to>
    <xdr:cxnSp macro="">
      <xdr:nvCxnSpPr>
        <xdr:cNvPr id="387" name="直線コネクタ 386"/>
        <xdr:cNvCxnSpPr/>
      </xdr:nvCxnSpPr>
      <xdr:spPr>
        <a:xfrm flipV="1">
          <a:off x="16318864" y="5706292"/>
          <a:ext cx="0" cy="1484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164936</xdr:rowOff>
    </xdr:from>
    <xdr:ext cx="340478" cy="259045"/>
    <xdr:sp macro="" textlink="">
      <xdr:nvSpPr>
        <xdr:cNvPr id="388" name="【認定こども園・幼稚園・保育所】&#10;有形固定資産減価償却率最小値テキスト"/>
        <xdr:cNvSpPr txBox="1"/>
      </xdr:nvSpPr>
      <xdr:spPr>
        <a:xfrm>
          <a:off x="16357600" y="71943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161109</xdr:rowOff>
    </xdr:from>
    <xdr:to>
      <xdr:col>86</xdr:col>
      <xdr:colOff>25400</xdr:colOff>
      <xdr:row>41</xdr:row>
      <xdr:rowOff>161109</xdr:rowOff>
    </xdr:to>
    <xdr:cxnSp macro="">
      <xdr:nvCxnSpPr>
        <xdr:cNvPr id="389" name="直線コネクタ 388"/>
        <xdr:cNvCxnSpPr/>
      </xdr:nvCxnSpPr>
      <xdr:spPr>
        <a:xfrm>
          <a:off x="16230600" y="719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166569</xdr:rowOff>
    </xdr:from>
    <xdr:ext cx="405111" cy="259045"/>
    <xdr:sp macro="" textlink="">
      <xdr:nvSpPr>
        <xdr:cNvPr id="390" name="【認定こども園・幼稚園・保育所】&#10;有形固定資産減価償却率最大値テキスト"/>
        <xdr:cNvSpPr txBox="1"/>
      </xdr:nvSpPr>
      <xdr:spPr>
        <a:xfrm>
          <a:off x="16357600" y="5481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48442</xdr:rowOff>
    </xdr:from>
    <xdr:to>
      <xdr:col>86</xdr:col>
      <xdr:colOff>25400</xdr:colOff>
      <xdr:row>33</xdr:row>
      <xdr:rowOff>48442</xdr:rowOff>
    </xdr:to>
    <xdr:cxnSp macro="">
      <xdr:nvCxnSpPr>
        <xdr:cNvPr id="391" name="直線コネクタ 390"/>
        <xdr:cNvCxnSpPr/>
      </xdr:nvCxnSpPr>
      <xdr:spPr>
        <a:xfrm>
          <a:off x="16230600" y="57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74040</xdr:rowOff>
    </xdr:from>
    <xdr:ext cx="405111" cy="259045"/>
    <xdr:sp macro="" textlink="">
      <xdr:nvSpPr>
        <xdr:cNvPr id="392" name="【認定こども園・幼稚園・保育所】&#10;有形固定資産減価償却率平均値テキスト"/>
        <xdr:cNvSpPr txBox="1"/>
      </xdr:nvSpPr>
      <xdr:spPr>
        <a:xfrm>
          <a:off x="16357600" y="6417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95613</xdr:rowOff>
    </xdr:from>
    <xdr:to>
      <xdr:col>85</xdr:col>
      <xdr:colOff>177800</xdr:colOff>
      <xdr:row>38</xdr:row>
      <xdr:rowOff>25763</xdr:rowOff>
    </xdr:to>
    <xdr:sp macro="" textlink="">
      <xdr:nvSpPr>
        <xdr:cNvPr id="393" name="フローチャート: 判断 392"/>
        <xdr:cNvSpPr/>
      </xdr:nvSpPr>
      <xdr:spPr>
        <a:xfrm>
          <a:off x="16268700" y="643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80917</xdr:rowOff>
    </xdr:from>
    <xdr:to>
      <xdr:col>81</xdr:col>
      <xdr:colOff>101600</xdr:colOff>
      <xdr:row>38</xdr:row>
      <xdr:rowOff>11068</xdr:rowOff>
    </xdr:to>
    <xdr:sp macro="" textlink="">
      <xdr:nvSpPr>
        <xdr:cNvPr id="394" name="フローチャート: 判断 393"/>
        <xdr:cNvSpPr/>
      </xdr:nvSpPr>
      <xdr:spPr>
        <a:xfrm>
          <a:off x="15430500" y="642456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51526</xdr:rowOff>
    </xdr:from>
    <xdr:to>
      <xdr:col>76</xdr:col>
      <xdr:colOff>165100</xdr:colOff>
      <xdr:row>37</xdr:row>
      <xdr:rowOff>153126</xdr:rowOff>
    </xdr:to>
    <xdr:sp macro="" textlink="">
      <xdr:nvSpPr>
        <xdr:cNvPr id="395" name="フローチャート: 判断 394"/>
        <xdr:cNvSpPr/>
      </xdr:nvSpPr>
      <xdr:spPr>
        <a:xfrm>
          <a:off x="14541500" y="639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146231</xdr:rowOff>
    </xdr:from>
    <xdr:to>
      <xdr:col>72</xdr:col>
      <xdr:colOff>38100</xdr:colOff>
      <xdr:row>38</xdr:row>
      <xdr:rowOff>76381</xdr:rowOff>
    </xdr:to>
    <xdr:sp macro="" textlink="">
      <xdr:nvSpPr>
        <xdr:cNvPr id="396" name="フローチャート: 判断 395"/>
        <xdr:cNvSpPr/>
      </xdr:nvSpPr>
      <xdr:spPr>
        <a:xfrm>
          <a:off x="13652500" y="648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7" name="テキスト ボックス 39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8" name="テキスト ボックス 39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9" name="テキスト ボックス 39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0" name="テキスト ボックス 39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1" name="テキスト ボックス 40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147864</xdr:rowOff>
    </xdr:from>
    <xdr:to>
      <xdr:col>85</xdr:col>
      <xdr:colOff>177800</xdr:colOff>
      <xdr:row>34</xdr:row>
      <xdr:rowOff>78014</xdr:rowOff>
    </xdr:to>
    <xdr:sp macro="" textlink="">
      <xdr:nvSpPr>
        <xdr:cNvPr id="402" name="楕円 401"/>
        <xdr:cNvSpPr/>
      </xdr:nvSpPr>
      <xdr:spPr>
        <a:xfrm>
          <a:off x="16268700" y="580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170741</xdr:rowOff>
    </xdr:from>
    <xdr:ext cx="405111" cy="259045"/>
    <xdr:sp macro="" textlink="">
      <xdr:nvSpPr>
        <xdr:cNvPr id="403" name="【認定こども園・幼稚園・保育所】&#10;有形固定資産減価償却率該当値テキスト"/>
        <xdr:cNvSpPr txBox="1"/>
      </xdr:nvSpPr>
      <xdr:spPr>
        <a:xfrm>
          <a:off x="16357600" y="565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154396</xdr:rowOff>
    </xdr:from>
    <xdr:to>
      <xdr:col>81</xdr:col>
      <xdr:colOff>101600</xdr:colOff>
      <xdr:row>34</xdr:row>
      <xdr:rowOff>84546</xdr:rowOff>
    </xdr:to>
    <xdr:sp macro="" textlink="">
      <xdr:nvSpPr>
        <xdr:cNvPr id="404" name="楕円 403"/>
        <xdr:cNvSpPr/>
      </xdr:nvSpPr>
      <xdr:spPr>
        <a:xfrm>
          <a:off x="15430500" y="581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27214</xdr:rowOff>
    </xdr:from>
    <xdr:to>
      <xdr:col>85</xdr:col>
      <xdr:colOff>127000</xdr:colOff>
      <xdr:row>34</xdr:row>
      <xdr:rowOff>33746</xdr:rowOff>
    </xdr:to>
    <xdr:cxnSp macro="">
      <xdr:nvCxnSpPr>
        <xdr:cNvPr id="405" name="直線コネクタ 404"/>
        <xdr:cNvCxnSpPr/>
      </xdr:nvCxnSpPr>
      <xdr:spPr>
        <a:xfrm flipV="1">
          <a:off x="15481300" y="5856514"/>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159294</xdr:rowOff>
    </xdr:from>
    <xdr:to>
      <xdr:col>76</xdr:col>
      <xdr:colOff>165100</xdr:colOff>
      <xdr:row>34</xdr:row>
      <xdr:rowOff>89444</xdr:rowOff>
    </xdr:to>
    <xdr:sp macro="" textlink="">
      <xdr:nvSpPr>
        <xdr:cNvPr id="406" name="楕円 405"/>
        <xdr:cNvSpPr/>
      </xdr:nvSpPr>
      <xdr:spPr>
        <a:xfrm>
          <a:off x="14541500" y="581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33746</xdr:rowOff>
    </xdr:from>
    <xdr:to>
      <xdr:col>81</xdr:col>
      <xdr:colOff>50800</xdr:colOff>
      <xdr:row>34</xdr:row>
      <xdr:rowOff>38644</xdr:rowOff>
    </xdr:to>
    <xdr:cxnSp macro="">
      <xdr:nvCxnSpPr>
        <xdr:cNvPr id="407" name="直線コネクタ 406"/>
        <xdr:cNvCxnSpPr/>
      </xdr:nvCxnSpPr>
      <xdr:spPr>
        <a:xfrm flipV="1">
          <a:off x="14592300" y="5863046"/>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32</xdr:row>
      <xdr:rowOff>123372</xdr:rowOff>
    </xdr:from>
    <xdr:to>
      <xdr:col>72</xdr:col>
      <xdr:colOff>38100</xdr:colOff>
      <xdr:row>33</xdr:row>
      <xdr:rowOff>53522</xdr:rowOff>
    </xdr:to>
    <xdr:sp macro="" textlink="">
      <xdr:nvSpPr>
        <xdr:cNvPr id="408" name="楕円 407"/>
        <xdr:cNvSpPr/>
      </xdr:nvSpPr>
      <xdr:spPr>
        <a:xfrm>
          <a:off x="13652500" y="560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2722</xdr:rowOff>
    </xdr:from>
    <xdr:to>
      <xdr:col>76</xdr:col>
      <xdr:colOff>114300</xdr:colOff>
      <xdr:row>34</xdr:row>
      <xdr:rowOff>38644</xdr:rowOff>
    </xdr:to>
    <xdr:cxnSp macro="">
      <xdr:nvCxnSpPr>
        <xdr:cNvPr id="409" name="直線コネクタ 408"/>
        <xdr:cNvCxnSpPr/>
      </xdr:nvCxnSpPr>
      <xdr:spPr>
        <a:xfrm>
          <a:off x="13703300" y="5660572"/>
          <a:ext cx="889000" cy="20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2194</xdr:rowOff>
    </xdr:from>
    <xdr:ext cx="405111" cy="259045"/>
    <xdr:sp macro="" textlink="">
      <xdr:nvSpPr>
        <xdr:cNvPr id="410" name="n_1aveValue【認定こども園・幼稚園・保育所】&#10;有形固定資産減価償却率"/>
        <xdr:cNvSpPr txBox="1"/>
      </xdr:nvSpPr>
      <xdr:spPr>
        <a:xfrm>
          <a:off x="15266044" y="651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144253</xdr:rowOff>
    </xdr:from>
    <xdr:ext cx="405111" cy="259045"/>
    <xdr:sp macro="" textlink="">
      <xdr:nvSpPr>
        <xdr:cNvPr id="411" name="n_2aveValue【認定こども園・幼稚園・保育所】&#10;有形固定資産減価償却率"/>
        <xdr:cNvSpPr txBox="1"/>
      </xdr:nvSpPr>
      <xdr:spPr>
        <a:xfrm>
          <a:off x="14389744" y="6487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67508</xdr:rowOff>
    </xdr:from>
    <xdr:ext cx="405111" cy="259045"/>
    <xdr:sp macro="" textlink="">
      <xdr:nvSpPr>
        <xdr:cNvPr id="412" name="n_3aveValue【認定こども園・幼稚園・保育所】&#10;有形固定資産減価償却率"/>
        <xdr:cNvSpPr txBox="1"/>
      </xdr:nvSpPr>
      <xdr:spPr>
        <a:xfrm>
          <a:off x="13500744" y="658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101073</xdr:rowOff>
    </xdr:from>
    <xdr:ext cx="405111" cy="259045"/>
    <xdr:sp macro="" textlink="">
      <xdr:nvSpPr>
        <xdr:cNvPr id="413" name="n_1mainValue【認定こども園・幼稚園・保育所】&#10;有形固定資産減価償却率"/>
        <xdr:cNvSpPr txBox="1"/>
      </xdr:nvSpPr>
      <xdr:spPr>
        <a:xfrm>
          <a:off x="15266044" y="5587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105971</xdr:rowOff>
    </xdr:from>
    <xdr:ext cx="405111" cy="259045"/>
    <xdr:sp macro="" textlink="">
      <xdr:nvSpPr>
        <xdr:cNvPr id="414" name="n_2mainValue【認定こども園・幼稚園・保育所】&#10;有形固定資産減価償却率"/>
        <xdr:cNvSpPr txBox="1"/>
      </xdr:nvSpPr>
      <xdr:spPr>
        <a:xfrm>
          <a:off x="14389744" y="559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31</xdr:row>
      <xdr:rowOff>70049</xdr:rowOff>
    </xdr:from>
    <xdr:ext cx="469744" cy="259045"/>
    <xdr:sp macro="" textlink="">
      <xdr:nvSpPr>
        <xdr:cNvPr id="415" name="n_3mainValue【認定こども園・幼稚園・保育所】&#10;有形固定資産減価償却率"/>
        <xdr:cNvSpPr txBox="1"/>
      </xdr:nvSpPr>
      <xdr:spPr>
        <a:xfrm>
          <a:off x="13468427" y="538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6" name="正方形/長方形 41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7" name="正方形/長方形 41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8" name="正方形/長方形 41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9" name="正方形/長方形 41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0" name="正方形/長方形 41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1" name="正方形/長方形 42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2" name="正方形/長方形 42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3" name="正方形/長方形 42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4" name="テキスト ボックス 42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5" name="直線コネクタ 42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26" name="直線コネクタ 42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27" name="テキスト ボックス 426"/>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28" name="直線コネクタ 42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29" name="テキスト ボックス 428"/>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30" name="直線コネクタ 42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31" name="テキスト ボックス 430"/>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32" name="直線コネクタ 43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33" name="テキスト ボックス 432"/>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4" name="直線コネクタ 43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35" name="テキスト ボックス 43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105918</xdr:rowOff>
    </xdr:from>
    <xdr:to>
      <xdr:col>116</xdr:col>
      <xdr:colOff>62864</xdr:colOff>
      <xdr:row>41</xdr:row>
      <xdr:rowOff>112319</xdr:rowOff>
    </xdr:to>
    <xdr:cxnSp macro="">
      <xdr:nvCxnSpPr>
        <xdr:cNvPr id="437" name="直線コネクタ 436"/>
        <xdr:cNvCxnSpPr/>
      </xdr:nvCxnSpPr>
      <xdr:spPr>
        <a:xfrm flipV="1">
          <a:off x="22160864" y="5763768"/>
          <a:ext cx="0" cy="1378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116146</xdr:rowOff>
    </xdr:from>
    <xdr:ext cx="469744" cy="259045"/>
    <xdr:sp macro="" textlink="">
      <xdr:nvSpPr>
        <xdr:cNvPr id="438" name="【認定こども園・幼稚園・保育所】&#10;一人当たり面積最小値テキスト"/>
        <xdr:cNvSpPr txBox="1"/>
      </xdr:nvSpPr>
      <xdr:spPr>
        <a:xfrm>
          <a:off x="22199600" y="714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112319</xdr:rowOff>
    </xdr:from>
    <xdr:to>
      <xdr:col>116</xdr:col>
      <xdr:colOff>152400</xdr:colOff>
      <xdr:row>41</xdr:row>
      <xdr:rowOff>112319</xdr:rowOff>
    </xdr:to>
    <xdr:cxnSp macro="">
      <xdr:nvCxnSpPr>
        <xdr:cNvPr id="439" name="直線コネクタ 438"/>
        <xdr:cNvCxnSpPr/>
      </xdr:nvCxnSpPr>
      <xdr:spPr>
        <a:xfrm>
          <a:off x="22072600" y="714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52595</xdr:rowOff>
    </xdr:from>
    <xdr:ext cx="469744" cy="259045"/>
    <xdr:sp macro="" textlink="">
      <xdr:nvSpPr>
        <xdr:cNvPr id="440" name="【認定こども園・幼稚園・保育所】&#10;一人当たり面積最大値テキスト"/>
        <xdr:cNvSpPr txBox="1"/>
      </xdr:nvSpPr>
      <xdr:spPr>
        <a:xfrm>
          <a:off x="22199600" y="553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105918</xdr:rowOff>
    </xdr:from>
    <xdr:to>
      <xdr:col>116</xdr:col>
      <xdr:colOff>152400</xdr:colOff>
      <xdr:row>33</xdr:row>
      <xdr:rowOff>105918</xdr:rowOff>
    </xdr:to>
    <xdr:cxnSp macro="">
      <xdr:nvCxnSpPr>
        <xdr:cNvPr id="441" name="直線コネクタ 440"/>
        <xdr:cNvCxnSpPr/>
      </xdr:nvCxnSpPr>
      <xdr:spPr>
        <a:xfrm>
          <a:off x="22072600" y="576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168521</xdr:rowOff>
    </xdr:from>
    <xdr:ext cx="469744" cy="259045"/>
    <xdr:sp macro="" textlink="">
      <xdr:nvSpPr>
        <xdr:cNvPr id="442" name="【認定こども園・幼稚園・保育所】&#10;一人当たり面積平均値テキスト"/>
        <xdr:cNvSpPr txBox="1"/>
      </xdr:nvSpPr>
      <xdr:spPr>
        <a:xfrm>
          <a:off x="22199600" y="66836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145644</xdr:rowOff>
    </xdr:from>
    <xdr:to>
      <xdr:col>116</xdr:col>
      <xdr:colOff>114300</xdr:colOff>
      <xdr:row>40</xdr:row>
      <xdr:rowOff>75794</xdr:rowOff>
    </xdr:to>
    <xdr:sp macro="" textlink="">
      <xdr:nvSpPr>
        <xdr:cNvPr id="443" name="フローチャート: 判断 442"/>
        <xdr:cNvSpPr/>
      </xdr:nvSpPr>
      <xdr:spPr>
        <a:xfrm>
          <a:off x="22110700" y="68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149301</xdr:rowOff>
    </xdr:from>
    <xdr:to>
      <xdr:col>112</xdr:col>
      <xdr:colOff>38100</xdr:colOff>
      <xdr:row>40</xdr:row>
      <xdr:rowOff>79451</xdr:rowOff>
    </xdr:to>
    <xdr:sp macro="" textlink="">
      <xdr:nvSpPr>
        <xdr:cNvPr id="444" name="フローチャート: 判断 443"/>
        <xdr:cNvSpPr/>
      </xdr:nvSpPr>
      <xdr:spPr>
        <a:xfrm>
          <a:off x="21272500" y="683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120041</xdr:rowOff>
    </xdr:from>
    <xdr:to>
      <xdr:col>107</xdr:col>
      <xdr:colOff>101600</xdr:colOff>
      <xdr:row>40</xdr:row>
      <xdr:rowOff>50191</xdr:rowOff>
    </xdr:to>
    <xdr:sp macro="" textlink="">
      <xdr:nvSpPr>
        <xdr:cNvPr id="445" name="フローチャート: 判断 444"/>
        <xdr:cNvSpPr/>
      </xdr:nvSpPr>
      <xdr:spPr>
        <a:xfrm>
          <a:off x="20383500" y="680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115468</xdr:rowOff>
    </xdr:from>
    <xdr:to>
      <xdr:col>102</xdr:col>
      <xdr:colOff>165100</xdr:colOff>
      <xdr:row>40</xdr:row>
      <xdr:rowOff>45618</xdr:rowOff>
    </xdr:to>
    <xdr:sp macro="" textlink="">
      <xdr:nvSpPr>
        <xdr:cNvPr id="446" name="フローチャート: 判断 445"/>
        <xdr:cNvSpPr/>
      </xdr:nvSpPr>
      <xdr:spPr>
        <a:xfrm>
          <a:off x="19494500" y="6802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7" name="テキスト ボックス 44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8" name="テキスト ボックス 44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9" name="テキスト ボックス 44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0" name="テキスト ボックス 44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1" name="テキスト ボックス 45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61061</xdr:rowOff>
    </xdr:from>
    <xdr:to>
      <xdr:col>116</xdr:col>
      <xdr:colOff>114300</xdr:colOff>
      <xdr:row>40</xdr:row>
      <xdr:rowOff>162661</xdr:rowOff>
    </xdr:to>
    <xdr:sp macro="" textlink="">
      <xdr:nvSpPr>
        <xdr:cNvPr id="452" name="楕円 451"/>
        <xdr:cNvSpPr/>
      </xdr:nvSpPr>
      <xdr:spPr>
        <a:xfrm>
          <a:off x="22110700" y="69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39488</xdr:rowOff>
    </xdr:from>
    <xdr:ext cx="469744" cy="259045"/>
    <xdr:sp macro="" textlink="">
      <xdr:nvSpPr>
        <xdr:cNvPr id="453" name="【認定こども園・幼稚園・保育所】&#10;一人当たり面積該当値テキスト"/>
        <xdr:cNvSpPr txBox="1"/>
      </xdr:nvSpPr>
      <xdr:spPr>
        <a:xfrm>
          <a:off x="22199600" y="6897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64719</xdr:rowOff>
    </xdr:from>
    <xdr:to>
      <xdr:col>112</xdr:col>
      <xdr:colOff>38100</xdr:colOff>
      <xdr:row>40</xdr:row>
      <xdr:rowOff>166319</xdr:rowOff>
    </xdr:to>
    <xdr:sp macro="" textlink="">
      <xdr:nvSpPr>
        <xdr:cNvPr id="454" name="楕円 453"/>
        <xdr:cNvSpPr/>
      </xdr:nvSpPr>
      <xdr:spPr>
        <a:xfrm>
          <a:off x="21272500" y="692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111861</xdr:rowOff>
    </xdr:from>
    <xdr:to>
      <xdr:col>116</xdr:col>
      <xdr:colOff>63500</xdr:colOff>
      <xdr:row>40</xdr:row>
      <xdr:rowOff>115519</xdr:rowOff>
    </xdr:to>
    <xdr:cxnSp macro="">
      <xdr:nvCxnSpPr>
        <xdr:cNvPr id="455" name="直線コネクタ 454"/>
        <xdr:cNvCxnSpPr/>
      </xdr:nvCxnSpPr>
      <xdr:spPr>
        <a:xfrm flipV="1">
          <a:off x="21323300" y="6969861"/>
          <a:ext cx="8382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71120</xdr:rowOff>
    </xdr:from>
    <xdr:to>
      <xdr:col>107</xdr:col>
      <xdr:colOff>101600</xdr:colOff>
      <xdr:row>41</xdr:row>
      <xdr:rowOff>1270</xdr:rowOff>
    </xdr:to>
    <xdr:sp macro="" textlink="">
      <xdr:nvSpPr>
        <xdr:cNvPr id="456" name="楕円 455"/>
        <xdr:cNvSpPr/>
      </xdr:nvSpPr>
      <xdr:spPr>
        <a:xfrm>
          <a:off x="20383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115519</xdr:rowOff>
    </xdr:from>
    <xdr:to>
      <xdr:col>111</xdr:col>
      <xdr:colOff>177800</xdr:colOff>
      <xdr:row>40</xdr:row>
      <xdr:rowOff>121920</xdr:rowOff>
    </xdr:to>
    <xdr:cxnSp macro="">
      <xdr:nvCxnSpPr>
        <xdr:cNvPr id="457" name="直線コネクタ 456"/>
        <xdr:cNvCxnSpPr/>
      </xdr:nvCxnSpPr>
      <xdr:spPr>
        <a:xfrm flipV="1">
          <a:off x="20434300" y="6973519"/>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75692</xdr:rowOff>
    </xdr:from>
    <xdr:to>
      <xdr:col>102</xdr:col>
      <xdr:colOff>165100</xdr:colOff>
      <xdr:row>41</xdr:row>
      <xdr:rowOff>5842</xdr:rowOff>
    </xdr:to>
    <xdr:sp macro="" textlink="">
      <xdr:nvSpPr>
        <xdr:cNvPr id="458" name="楕円 457"/>
        <xdr:cNvSpPr/>
      </xdr:nvSpPr>
      <xdr:spPr>
        <a:xfrm>
          <a:off x="19494500" y="693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121920</xdr:rowOff>
    </xdr:from>
    <xdr:to>
      <xdr:col>107</xdr:col>
      <xdr:colOff>50800</xdr:colOff>
      <xdr:row>40</xdr:row>
      <xdr:rowOff>126492</xdr:rowOff>
    </xdr:to>
    <xdr:cxnSp macro="">
      <xdr:nvCxnSpPr>
        <xdr:cNvPr id="459" name="直線コネクタ 458"/>
        <xdr:cNvCxnSpPr/>
      </xdr:nvCxnSpPr>
      <xdr:spPr>
        <a:xfrm flipV="1">
          <a:off x="19545300" y="69799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95978</xdr:rowOff>
    </xdr:from>
    <xdr:ext cx="469744" cy="259045"/>
    <xdr:sp macro="" textlink="">
      <xdr:nvSpPr>
        <xdr:cNvPr id="460" name="n_1aveValue【認定こども園・幼稚園・保育所】&#10;一人当たり面積"/>
        <xdr:cNvSpPr txBox="1"/>
      </xdr:nvSpPr>
      <xdr:spPr>
        <a:xfrm>
          <a:off x="21075727" y="661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66718</xdr:rowOff>
    </xdr:from>
    <xdr:ext cx="469744" cy="259045"/>
    <xdr:sp macro="" textlink="">
      <xdr:nvSpPr>
        <xdr:cNvPr id="461" name="n_2aveValue【認定こども園・幼稚園・保育所】&#10;一人当たり面積"/>
        <xdr:cNvSpPr txBox="1"/>
      </xdr:nvSpPr>
      <xdr:spPr>
        <a:xfrm>
          <a:off x="20199427" y="6581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62145</xdr:rowOff>
    </xdr:from>
    <xdr:ext cx="469744" cy="259045"/>
    <xdr:sp macro="" textlink="">
      <xdr:nvSpPr>
        <xdr:cNvPr id="462" name="n_3aveValue【認定こども園・幼稚園・保育所】&#10;一人当たり面積"/>
        <xdr:cNvSpPr txBox="1"/>
      </xdr:nvSpPr>
      <xdr:spPr>
        <a:xfrm>
          <a:off x="19310427" y="657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157446</xdr:rowOff>
    </xdr:from>
    <xdr:ext cx="469744" cy="259045"/>
    <xdr:sp macro="" textlink="">
      <xdr:nvSpPr>
        <xdr:cNvPr id="463" name="n_1mainValue【認定こども園・幼稚園・保育所】&#10;一人当たり面積"/>
        <xdr:cNvSpPr txBox="1"/>
      </xdr:nvSpPr>
      <xdr:spPr>
        <a:xfrm>
          <a:off x="21075727" y="7015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163847</xdr:rowOff>
    </xdr:from>
    <xdr:ext cx="469744" cy="259045"/>
    <xdr:sp macro="" textlink="">
      <xdr:nvSpPr>
        <xdr:cNvPr id="464" name="n_2mainValue【認定こども園・幼稚園・保育所】&#10;一人当たり面積"/>
        <xdr:cNvSpPr txBox="1"/>
      </xdr:nvSpPr>
      <xdr:spPr>
        <a:xfrm>
          <a:off x="20199427" y="70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168419</xdr:rowOff>
    </xdr:from>
    <xdr:ext cx="469744" cy="259045"/>
    <xdr:sp macro="" textlink="">
      <xdr:nvSpPr>
        <xdr:cNvPr id="465" name="n_3mainValue【認定こども園・幼稚園・保育所】&#10;一人当たり面積"/>
        <xdr:cNvSpPr txBox="1"/>
      </xdr:nvSpPr>
      <xdr:spPr>
        <a:xfrm>
          <a:off x="19310427" y="702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6" name="正方形/長方形 46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7" name="正方形/長方形 46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8" name="正方形/長方形 46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9" name="正方形/長方形 46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0" name="正方形/長方形 46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1" name="正方形/長方形 47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2" name="正方形/長方形 47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3" name="正方形/長方形 47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4" name="テキスト ボックス 47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5" name="直線コネクタ 47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76" name="直線コネクタ 47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77" name="テキスト ボックス 476"/>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78" name="直線コネクタ 47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79" name="テキスト ボックス 47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80" name="直線コネクタ 47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81" name="テキスト ボックス 48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82" name="直線コネクタ 48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83" name="テキスト ボックス 48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84" name="直線コネクタ 48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85" name="テキスト ボックス 48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86" name="直線コネクタ 48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87" name="テキスト ボックス 486"/>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8" name="直線コネクタ 48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89" name="テキスト ボックス 488"/>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137160</xdr:rowOff>
    </xdr:from>
    <xdr:to>
      <xdr:col>85</xdr:col>
      <xdr:colOff>126364</xdr:colOff>
      <xdr:row>63</xdr:row>
      <xdr:rowOff>107769</xdr:rowOff>
    </xdr:to>
    <xdr:cxnSp macro="">
      <xdr:nvCxnSpPr>
        <xdr:cNvPr id="491" name="直線コネクタ 490"/>
        <xdr:cNvCxnSpPr/>
      </xdr:nvCxnSpPr>
      <xdr:spPr>
        <a:xfrm flipV="1">
          <a:off x="16318864" y="9566910"/>
          <a:ext cx="0" cy="134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111596</xdr:rowOff>
    </xdr:from>
    <xdr:ext cx="405111" cy="259045"/>
    <xdr:sp macro="" textlink="">
      <xdr:nvSpPr>
        <xdr:cNvPr id="492" name="【学校施設】&#10;有形固定資産減価償却率最小値テキスト"/>
        <xdr:cNvSpPr txBox="1"/>
      </xdr:nvSpPr>
      <xdr:spPr>
        <a:xfrm>
          <a:off x="16357600" y="1091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107769</xdr:rowOff>
    </xdr:from>
    <xdr:to>
      <xdr:col>86</xdr:col>
      <xdr:colOff>25400</xdr:colOff>
      <xdr:row>63</xdr:row>
      <xdr:rowOff>107769</xdr:rowOff>
    </xdr:to>
    <xdr:cxnSp macro="">
      <xdr:nvCxnSpPr>
        <xdr:cNvPr id="493" name="直線コネクタ 492"/>
        <xdr:cNvCxnSpPr/>
      </xdr:nvCxnSpPr>
      <xdr:spPr>
        <a:xfrm>
          <a:off x="16230600" y="1090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83837</xdr:rowOff>
    </xdr:from>
    <xdr:ext cx="405111" cy="259045"/>
    <xdr:sp macro="" textlink="">
      <xdr:nvSpPr>
        <xdr:cNvPr id="494" name="【学校施設】&#10;有形固定資産減価償却率最大値テキスト"/>
        <xdr:cNvSpPr txBox="1"/>
      </xdr:nvSpPr>
      <xdr:spPr>
        <a:xfrm>
          <a:off x="16357600" y="934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137160</xdr:rowOff>
    </xdr:from>
    <xdr:to>
      <xdr:col>86</xdr:col>
      <xdr:colOff>25400</xdr:colOff>
      <xdr:row>55</xdr:row>
      <xdr:rowOff>137160</xdr:rowOff>
    </xdr:to>
    <xdr:cxnSp macro="">
      <xdr:nvCxnSpPr>
        <xdr:cNvPr id="495" name="直線コネクタ 494"/>
        <xdr:cNvCxnSpPr/>
      </xdr:nvCxnSpPr>
      <xdr:spPr>
        <a:xfrm>
          <a:off x="16230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146430</xdr:rowOff>
    </xdr:from>
    <xdr:ext cx="405111" cy="259045"/>
    <xdr:sp macro="" textlink="">
      <xdr:nvSpPr>
        <xdr:cNvPr id="496" name="【学校施設】&#10;有形固定資産減価償却率平均値テキスト"/>
        <xdr:cNvSpPr txBox="1"/>
      </xdr:nvSpPr>
      <xdr:spPr>
        <a:xfrm>
          <a:off x="16357600" y="100905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168003</xdr:rowOff>
    </xdr:from>
    <xdr:to>
      <xdr:col>85</xdr:col>
      <xdr:colOff>177800</xdr:colOff>
      <xdr:row>59</xdr:row>
      <xdr:rowOff>98153</xdr:rowOff>
    </xdr:to>
    <xdr:sp macro="" textlink="">
      <xdr:nvSpPr>
        <xdr:cNvPr id="497" name="フローチャート: 判断 496"/>
        <xdr:cNvSpPr/>
      </xdr:nvSpPr>
      <xdr:spPr>
        <a:xfrm>
          <a:off x="1626870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166370</xdr:rowOff>
    </xdr:from>
    <xdr:to>
      <xdr:col>81</xdr:col>
      <xdr:colOff>101600</xdr:colOff>
      <xdr:row>59</xdr:row>
      <xdr:rowOff>96520</xdr:rowOff>
    </xdr:to>
    <xdr:sp macro="" textlink="">
      <xdr:nvSpPr>
        <xdr:cNvPr id="498" name="フローチャート: 判断 497"/>
        <xdr:cNvSpPr/>
      </xdr:nvSpPr>
      <xdr:spPr>
        <a:xfrm>
          <a:off x="1543050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7983</xdr:rowOff>
    </xdr:from>
    <xdr:to>
      <xdr:col>76</xdr:col>
      <xdr:colOff>165100</xdr:colOff>
      <xdr:row>59</xdr:row>
      <xdr:rowOff>109583</xdr:rowOff>
    </xdr:to>
    <xdr:sp macro="" textlink="">
      <xdr:nvSpPr>
        <xdr:cNvPr id="499" name="フローチャート: 判断 498"/>
        <xdr:cNvSpPr/>
      </xdr:nvSpPr>
      <xdr:spPr>
        <a:xfrm>
          <a:off x="14541500" y="1012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24312</xdr:rowOff>
    </xdr:from>
    <xdr:to>
      <xdr:col>72</xdr:col>
      <xdr:colOff>38100</xdr:colOff>
      <xdr:row>59</xdr:row>
      <xdr:rowOff>125912</xdr:rowOff>
    </xdr:to>
    <xdr:sp macro="" textlink="">
      <xdr:nvSpPr>
        <xdr:cNvPr id="500" name="フローチャート: 判断 499"/>
        <xdr:cNvSpPr/>
      </xdr:nvSpPr>
      <xdr:spPr>
        <a:xfrm>
          <a:off x="13652500" y="1013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1" name="テキスト ボックス 50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2" name="テキスト ボックス 50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3" name="テキスト ボックス 50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4" name="テキスト ボックス 50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5" name="テキスト ボックス 50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97790</xdr:rowOff>
    </xdr:from>
    <xdr:to>
      <xdr:col>85</xdr:col>
      <xdr:colOff>177800</xdr:colOff>
      <xdr:row>56</xdr:row>
      <xdr:rowOff>27940</xdr:rowOff>
    </xdr:to>
    <xdr:sp macro="" textlink="">
      <xdr:nvSpPr>
        <xdr:cNvPr id="506" name="楕円 505"/>
        <xdr:cNvSpPr/>
      </xdr:nvSpPr>
      <xdr:spPr>
        <a:xfrm>
          <a:off x="16268700" y="952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39387</xdr:rowOff>
    </xdr:from>
    <xdr:ext cx="405111" cy="259045"/>
    <xdr:sp macro="" textlink="">
      <xdr:nvSpPr>
        <xdr:cNvPr id="507" name="【学校施設】&#10;有形固定資産減価償却率該当値テキスト"/>
        <xdr:cNvSpPr txBox="1"/>
      </xdr:nvSpPr>
      <xdr:spPr>
        <a:xfrm>
          <a:off x="16357600" y="9469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114119</xdr:rowOff>
    </xdr:from>
    <xdr:to>
      <xdr:col>81</xdr:col>
      <xdr:colOff>101600</xdr:colOff>
      <xdr:row>56</xdr:row>
      <xdr:rowOff>44269</xdr:rowOff>
    </xdr:to>
    <xdr:sp macro="" textlink="">
      <xdr:nvSpPr>
        <xdr:cNvPr id="508" name="楕円 507"/>
        <xdr:cNvSpPr/>
      </xdr:nvSpPr>
      <xdr:spPr>
        <a:xfrm>
          <a:off x="15430500" y="954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148590</xdr:rowOff>
    </xdr:from>
    <xdr:to>
      <xdr:col>85</xdr:col>
      <xdr:colOff>127000</xdr:colOff>
      <xdr:row>55</xdr:row>
      <xdr:rowOff>164919</xdr:rowOff>
    </xdr:to>
    <xdr:cxnSp macro="">
      <xdr:nvCxnSpPr>
        <xdr:cNvPr id="509" name="直線コネクタ 508"/>
        <xdr:cNvCxnSpPr/>
      </xdr:nvCxnSpPr>
      <xdr:spPr>
        <a:xfrm flipV="1">
          <a:off x="15481300" y="9578340"/>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119017</xdr:rowOff>
    </xdr:from>
    <xdr:to>
      <xdr:col>76</xdr:col>
      <xdr:colOff>165100</xdr:colOff>
      <xdr:row>56</xdr:row>
      <xdr:rowOff>49167</xdr:rowOff>
    </xdr:to>
    <xdr:sp macro="" textlink="">
      <xdr:nvSpPr>
        <xdr:cNvPr id="510" name="楕円 509"/>
        <xdr:cNvSpPr/>
      </xdr:nvSpPr>
      <xdr:spPr>
        <a:xfrm>
          <a:off x="14541500" y="954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164919</xdr:rowOff>
    </xdr:from>
    <xdr:to>
      <xdr:col>81</xdr:col>
      <xdr:colOff>50800</xdr:colOff>
      <xdr:row>55</xdr:row>
      <xdr:rowOff>169817</xdr:rowOff>
    </xdr:to>
    <xdr:cxnSp macro="">
      <xdr:nvCxnSpPr>
        <xdr:cNvPr id="511" name="直線コネクタ 510"/>
        <xdr:cNvCxnSpPr/>
      </xdr:nvCxnSpPr>
      <xdr:spPr>
        <a:xfrm flipV="1">
          <a:off x="14592300" y="9594669"/>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63500</xdr:rowOff>
    </xdr:from>
    <xdr:to>
      <xdr:col>72</xdr:col>
      <xdr:colOff>38100</xdr:colOff>
      <xdr:row>56</xdr:row>
      <xdr:rowOff>165100</xdr:rowOff>
    </xdr:to>
    <xdr:sp macro="" textlink="">
      <xdr:nvSpPr>
        <xdr:cNvPr id="512" name="楕円 511"/>
        <xdr:cNvSpPr/>
      </xdr:nvSpPr>
      <xdr:spPr>
        <a:xfrm>
          <a:off x="136525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169817</xdr:rowOff>
    </xdr:from>
    <xdr:to>
      <xdr:col>76</xdr:col>
      <xdr:colOff>114300</xdr:colOff>
      <xdr:row>56</xdr:row>
      <xdr:rowOff>114300</xdr:rowOff>
    </xdr:to>
    <xdr:cxnSp macro="">
      <xdr:nvCxnSpPr>
        <xdr:cNvPr id="513" name="直線コネクタ 512"/>
        <xdr:cNvCxnSpPr/>
      </xdr:nvCxnSpPr>
      <xdr:spPr>
        <a:xfrm flipV="1">
          <a:off x="13703300" y="9599567"/>
          <a:ext cx="889000" cy="11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87647</xdr:rowOff>
    </xdr:from>
    <xdr:ext cx="405111" cy="259045"/>
    <xdr:sp macro="" textlink="">
      <xdr:nvSpPr>
        <xdr:cNvPr id="514" name="n_1aveValue【学校施設】&#10;有形固定資産減価償却率"/>
        <xdr:cNvSpPr txBox="1"/>
      </xdr:nvSpPr>
      <xdr:spPr>
        <a:xfrm>
          <a:off x="15266044" y="1020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100710</xdr:rowOff>
    </xdr:from>
    <xdr:ext cx="405111" cy="259045"/>
    <xdr:sp macro="" textlink="">
      <xdr:nvSpPr>
        <xdr:cNvPr id="515" name="n_2aveValue【学校施設】&#10;有形固定資産減価償却率"/>
        <xdr:cNvSpPr txBox="1"/>
      </xdr:nvSpPr>
      <xdr:spPr>
        <a:xfrm>
          <a:off x="14389744" y="10216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117039</xdr:rowOff>
    </xdr:from>
    <xdr:ext cx="405111" cy="259045"/>
    <xdr:sp macro="" textlink="">
      <xdr:nvSpPr>
        <xdr:cNvPr id="516" name="n_3aveValue【学校施設】&#10;有形固定資産減価償却率"/>
        <xdr:cNvSpPr txBox="1"/>
      </xdr:nvSpPr>
      <xdr:spPr>
        <a:xfrm>
          <a:off x="13500744" y="10232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60796</xdr:rowOff>
    </xdr:from>
    <xdr:ext cx="405111" cy="259045"/>
    <xdr:sp macro="" textlink="">
      <xdr:nvSpPr>
        <xdr:cNvPr id="517" name="n_1mainValue【学校施設】&#10;有形固定資産減価償却率"/>
        <xdr:cNvSpPr txBox="1"/>
      </xdr:nvSpPr>
      <xdr:spPr>
        <a:xfrm>
          <a:off x="15266044" y="9319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65694</xdr:rowOff>
    </xdr:from>
    <xdr:ext cx="405111" cy="259045"/>
    <xdr:sp macro="" textlink="">
      <xdr:nvSpPr>
        <xdr:cNvPr id="518" name="n_2mainValue【学校施設】&#10;有形固定資産減価償却率"/>
        <xdr:cNvSpPr txBox="1"/>
      </xdr:nvSpPr>
      <xdr:spPr>
        <a:xfrm>
          <a:off x="14389744" y="9323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10177</xdr:rowOff>
    </xdr:from>
    <xdr:ext cx="405111" cy="259045"/>
    <xdr:sp macro="" textlink="">
      <xdr:nvSpPr>
        <xdr:cNvPr id="519" name="n_3mainValue【学校施設】&#10;有形固定資産減価償却率"/>
        <xdr:cNvSpPr txBox="1"/>
      </xdr:nvSpPr>
      <xdr:spPr>
        <a:xfrm>
          <a:off x="13500744" y="943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0" name="正方形/長方形 51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1" name="正方形/長方形 52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2" name="正方形/長方形 52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3" name="正方形/長方形 52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4" name="正方形/長方形 52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5" name="正方形/長方形 52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6" name="正方形/長方形 52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7" name="正方形/長方形 52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8" name="テキスト ボックス 52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9" name="直線コネクタ 52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30" name="テキスト ボックス 52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31" name="直線コネクタ 53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32" name="テキスト ボックス 53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33" name="直線コネクタ 53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34" name="テキスト ボックス 53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5" name="直線コネクタ 53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36" name="テキスト ボックス 53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7" name="直線コネクタ 53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38" name="テキスト ボックス 53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9" name="直線コネクタ 53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40" name="テキスト ボックス 539"/>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1" name="直線コネクタ 54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42" name="テキスト ボックス 541"/>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13335</xdr:rowOff>
    </xdr:from>
    <xdr:to>
      <xdr:col>116</xdr:col>
      <xdr:colOff>62864</xdr:colOff>
      <xdr:row>64</xdr:row>
      <xdr:rowOff>153162</xdr:rowOff>
    </xdr:to>
    <xdr:cxnSp macro="">
      <xdr:nvCxnSpPr>
        <xdr:cNvPr id="544" name="直線コネクタ 543"/>
        <xdr:cNvCxnSpPr/>
      </xdr:nvCxnSpPr>
      <xdr:spPr>
        <a:xfrm flipV="1">
          <a:off x="22160864" y="9785985"/>
          <a:ext cx="0" cy="1339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156989</xdr:rowOff>
    </xdr:from>
    <xdr:ext cx="469744" cy="259045"/>
    <xdr:sp macro="" textlink="">
      <xdr:nvSpPr>
        <xdr:cNvPr id="545" name="【学校施設】&#10;一人当たり面積最小値テキスト"/>
        <xdr:cNvSpPr txBox="1"/>
      </xdr:nvSpPr>
      <xdr:spPr>
        <a:xfrm>
          <a:off x="22199600" y="11129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153162</xdr:rowOff>
    </xdr:from>
    <xdr:to>
      <xdr:col>116</xdr:col>
      <xdr:colOff>152400</xdr:colOff>
      <xdr:row>64</xdr:row>
      <xdr:rowOff>153162</xdr:rowOff>
    </xdr:to>
    <xdr:cxnSp macro="">
      <xdr:nvCxnSpPr>
        <xdr:cNvPr id="546" name="直線コネクタ 545"/>
        <xdr:cNvCxnSpPr/>
      </xdr:nvCxnSpPr>
      <xdr:spPr>
        <a:xfrm>
          <a:off x="22072600" y="11125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131462</xdr:rowOff>
    </xdr:from>
    <xdr:ext cx="469744" cy="259045"/>
    <xdr:sp macro="" textlink="">
      <xdr:nvSpPr>
        <xdr:cNvPr id="547" name="【学校施設】&#10;一人当たり面積最大値テキスト"/>
        <xdr:cNvSpPr txBox="1"/>
      </xdr:nvSpPr>
      <xdr:spPr>
        <a:xfrm>
          <a:off x="22199600" y="9561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13335</xdr:rowOff>
    </xdr:from>
    <xdr:to>
      <xdr:col>116</xdr:col>
      <xdr:colOff>152400</xdr:colOff>
      <xdr:row>57</xdr:row>
      <xdr:rowOff>13335</xdr:rowOff>
    </xdr:to>
    <xdr:cxnSp macro="">
      <xdr:nvCxnSpPr>
        <xdr:cNvPr id="548" name="直線コネクタ 547"/>
        <xdr:cNvCxnSpPr/>
      </xdr:nvCxnSpPr>
      <xdr:spPr>
        <a:xfrm>
          <a:off x="22072600" y="978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146511</xdr:rowOff>
    </xdr:from>
    <xdr:ext cx="469744" cy="259045"/>
    <xdr:sp macro="" textlink="">
      <xdr:nvSpPr>
        <xdr:cNvPr id="549" name="【学校施設】&#10;一人当たり面積平均値テキスト"/>
        <xdr:cNvSpPr txBox="1"/>
      </xdr:nvSpPr>
      <xdr:spPr>
        <a:xfrm>
          <a:off x="22199600" y="107764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168084</xdr:rowOff>
    </xdr:from>
    <xdr:to>
      <xdr:col>116</xdr:col>
      <xdr:colOff>114300</xdr:colOff>
      <xdr:row>63</xdr:row>
      <xdr:rowOff>98234</xdr:rowOff>
    </xdr:to>
    <xdr:sp macro="" textlink="">
      <xdr:nvSpPr>
        <xdr:cNvPr id="550" name="フローチャート: 判断 549"/>
        <xdr:cNvSpPr/>
      </xdr:nvSpPr>
      <xdr:spPr>
        <a:xfrm>
          <a:off x="22110700" y="10797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114935</xdr:rowOff>
    </xdr:from>
    <xdr:to>
      <xdr:col>112</xdr:col>
      <xdr:colOff>38100</xdr:colOff>
      <xdr:row>63</xdr:row>
      <xdr:rowOff>45085</xdr:rowOff>
    </xdr:to>
    <xdr:sp macro="" textlink="">
      <xdr:nvSpPr>
        <xdr:cNvPr id="551" name="フローチャート: 判断 550"/>
        <xdr:cNvSpPr/>
      </xdr:nvSpPr>
      <xdr:spPr>
        <a:xfrm>
          <a:off x="21272500" y="10744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165418</xdr:rowOff>
    </xdr:from>
    <xdr:to>
      <xdr:col>107</xdr:col>
      <xdr:colOff>101600</xdr:colOff>
      <xdr:row>63</xdr:row>
      <xdr:rowOff>95568</xdr:rowOff>
    </xdr:to>
    <xdr:sp macro="" textlink="">
      <xdr:nvSpPr>
        <xdr:cNvPr id="552" name="フローチャート: 判断 551"/>
        <xdr:cNvSpPr/>
      </xdr:nvSpPr>
      <xdr:spPr>
        <a:xfrm>
          <a:off x="20383500" y="10795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151702</xdr:rowOff>
    </xdr:from>
    <xdr:to>
      <xdr:col>102</xdr:col>
      <xdr:colOff>165100</xdr:colOff>
      <xdr:row>63</xdr:row>
      <xdr:rowOff>81852</xdr:rowOff>
    </xdr:to>
    <xdr:sp macro="" textlink="">
      <xdr:nvSpPr>
        <xdr:cNvPr id="553" name="フローチャート: 判断 552"/>
        <xdr:cNvSpPr/>
      </xdr:nvSpPr>
      <xdr:spPr>
        <a:xfrm>
          <a:off x="19494500" y="1078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4" name="テキスト ボックス 55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5" name="テキスト ボックス 55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6" name="テキスト ボックス 55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7" name="テキスト ボックス 55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8" name="テキスト ボックス 55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160083</xdr:rowOff>
    </xdr:from>
    <xdr:to>
      <xdr:col>116</xdr:col>
      <xdr:colOff>114300</xdr:colOff>
      <xdr:row>63</xdr:row>
      <xdr:rowOff>90233</xdr:rowOff>
    </xdr:to>
    <xdr:sp macro="" textlink="">
      <xdr:nvSpPr>
        <xdr:cNvPr id="559" name="楕円 558"/>
        <xdr:cNvSpPr/>
      </xdr:nvSpPr>
      <xdr:spPr>
        <a:xfrm>
          <a:off x="22110700" y="1078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11510</xdr:rowOff>
    </xdr:from>
    <xdr:ext cx="469744" cy="259045"/>
    <xdr:sp macro="" textlink="">
      <xdr:nvSpPr>
        <xdr:cNvPr id="560" name="【学校施設】&#10;一人当たり面積該当値テキスト"/>
        <xdr:cNvSpPr txBox="1"/>
      </xdr:nvSpPr>
      <xdr:spPr>
        <a:xfrm>
          <a:off x="22199600" y="10641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1588</xdr:rowOff>
    </xdr:from>
    <xdr:to>
      <xdr:col>112</xdr:col>
      <xdr:colOff>38100</xdr:colOff>
      <xdr:row>63</xdr:row>
      <xdr:rowOff>103188</xdr:rowOff>
    </xdr:to>
    <xdr:sp macro="" textlink="">
      <xdr:nvSpPr>
        <xdr:cNvPr id="561" name="楕円 560"/>
        <xdr:cNvSpPr/>
      </xdr:nvSpPr>
      <xdr:spPr>
        <a:xfrm>
          <a:off x="21272500" y="1080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39433</xdr:rowOff>
    </xdr:from>
    <xdr:to>
      <xdr:col>116</xdr:col>
      <xdr:colOff>63500</xdr:colOff>
      <xdr:row>63</xdr:row>
      <xdr:rowOff>52388</xdr:rowOff>
    </xdr:to>
    <xdr:cxnSp macro="">
      <xdr:nvCxnSpPr>
        <xdr:cNvPr id="562" name="直線コネクタ 561"/>
        <xdr:cNvCxnSpPr/>
      </xdr:nvCxnSpPr>
      <xdr:spPr>
        <a:xfrm flipV="1">
          <a:off x="21323300" y="10840783"/>
          <a:ext cx="838200" cy="12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19114</xdr:rowOff>
    </xdr:from>
    <xdr:to>
      <xdr:col>107</xdr:col>
      <xdr:colOff>101600</xdr:colOff>
      <xdr:row>63</xdr:row>
      <xdr:rowOff>120714</xdr:rowOff>
    </xdr:to>
    <xdr:sp macro="" textlink="">
      <xdr:nvSpPr>
        <xdr:cNvPr id="563" name="楕円 562"/>
        <xdr:cNvSpPr/>
      </xdr:nvSpPr>
      <xdr:spPr>
        <a:xfrm>
          <a:off x="20383500" y="1082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52388</xdr:rowOff>
    </xdr:from>
    <xdr:to>
      <xdr:col>111</xdr:col>
      <xdr:colOff>177800</xdr:colOff>
      <xdr:row>63</xdr:row>
      <xdr:rowOff>69914</xdr:rowOff>
    </xdr:to>
    <xdr:cxnSp macro="">
      <xdr:nvCxnSpPr>
        <xdr:cNvPr id="564" name="直線コネクタ 563"/>
        <xdr:cNvCxnSpPr/>
      </xdr:nvCxnSpPr>
      <xdr:spPr>
        <a:xfrm flipV="1">
          <a:off x="20434300" y="10853738"/>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64262</xdr:rowOff>
    </xdr:from>
    <xdr:to>
      <xdr:col>102</xdr:col>
      <xdr:colOff>165100</xdr:colOff>
      <xdr:row>63</xdr:row>
      <xdr:rowOff>165862</xdr:rowOff>
    </xdr:to>
    <xdr:sp macro="" textlink="">
      <xdr:nvSpPr>
        <xdr:cNvPr id="565" name="楕円 564"/>
        <xdr:cNvSpPr/>
      </xdr:nvSpPr>
      <xdr:spPr>
        <a:xfrm>
          <a:off x="19494500" y="1086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69914</xdr:rowOff>
    </xdr:from>
    <xdr:to>
      <xdr:col>107</xdr:col>
      <xdr:colOff>50800</xdr:colOff>
      <xdr:row>63</xdr:row>
      <xdr:rowOff>115062</xdr:rowOff>
    </xdr:to>
    <xdr:cxnSp macro="">
      <xdr:nvCxnSpPr>
        <xdr:cNvPr id="566" name="直線コネクタ 565"/>
        <xdr:cNvCxnSpPr/>
      </xdr:nvCxnSpPr>
      <xdr:spPr>
        <a:xfrm flipV="1">
          <a:off x="19545300" y="10871264"/>
          <a:ext cx="889000" cy="4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61612</xdr:rowOff>
    </xdr:from>
    <xdr:ext cx="469744" cy="259045"/>
    <xdr:sp macro="" textlink="">
      <xdr:nvSpPr>
        <xdr:cNvPr id="567" name="n_1aveValue【学校施設】&#10;一人当たり面積"/>
        <xdr:cNvSpPr txBox="1"/>
      </xdr:nvSpPr>
      <xdr:spPr>
        <a:xfrm>
          <a:off x="21075727" y="10520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112095</xdr:rowOff>
    </xdr:from>
    <xdr:ext cx="469744" cy="259045"/>
    <xdr:sp macro="" textlink="">
      <xdr:nvSpPr>
        <xdr:cNvPr id="568" name="n_2aveValue【学校施設】&#10;一人当たり面積"/>
        <xdr:cNvSpPr txBox="1"/>
      </xdr:nvSpPr>
      <xdr:spPr>
        <a:xfrm>
          <a:off x="20199427" y="10570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98379</xdr:rowOff>
    </xdr:from>
    <xdr:ext cx="469744" cy="259045"/>
    <xdr:sp macro="" textlink="">
      <xdr:nvSpPr>
        <xdr:cNvPr id="569" name="n_3aveValue【学校施設】&#10;一人当たり面積"/>
        <xdr:cNvSpPr txBox="1"/>
      </xdr:nvSpPr>
      <xdr:spPr>
        <a:xfrm>
          <a:off x="19310427" y="10556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94315</xdr:rowOff>
    </xdr:from>
    <xdr:ext cx="469744" cy="259045"/>
    <xdr:sp macro="" textlink="">
      <xdr:nvSpPr>
        <xdr:cNvPr id="570" name="n_1mainValue【学校施設】&#10;一人当たり面積"/>
        <xdr:cNvSpPr txBox="1"/>
      </xdr:nvSpPr>
      <xdr:spPr>
        <a:xfrm>
          <a:off x="21075727" y="10895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111841</xdr:rowOff>
    </xdr:from>
    <xdr:ext cx="469744" cy="259045"/>
    <xdr:sp macro="" textlink="">
      <xdr:nvSpPr>
        <xdr:cNvPr id="571" name="n_2mainValue【学校施設】&#10;一人当たり面積"/>
        <xdr:cNvSpPr txBox="1"/>
      </xdr:nvSpPr>
      <xdr:spPr>
        <a:xfrm>
          <a:off x="20199427" y="10913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156989</xdr:rowOff>
    </xdr:from>
    <xdr:ext cx="469744" cy="259045"/>
    <xdr:sp macro="" textlink="">
      <xdr:nvSpPr>
        <xdr:cNvPr id="572" name="n_3mainValue【学校施設】&#10;一人当たり面積"/>
        <xdr:cNvSpPr txBox="1"/>
      </xdr:nvSpPr>
      <xdr:spPr>
        <a:xfrm>
          <a:off x="19310427"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3" name="正方形/長方形 57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4" name="正方形/長方形 57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5" name="正方形/長方形 57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6" name="正方形/長方形 57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7" name="正方形/長方形 57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8" name="正方形/長方形 57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9" name="正方形/長方形 57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0" name="正方形/長方形 57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81" name="正方形/長方形 5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2" name="正方形/長方形 58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3" name="正方形/長方形 58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4" name="正方形/長方形 58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5" name="正方形/長方形 58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6" name="正方形/長方形 58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7" name="正方形/長方形 58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8" name="正方形/長方形 58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89" name="正方形/長方形 58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90" name="正方形/長方形 58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91" name="正方形/長方形 59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92" name="正方形/長方形 59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3" name="正方形/長方形 59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94" name="正方形/長方形 59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95" name="正方形/長方形 59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6" name="正方形/長方形 59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97" name="テキスト ボックス 59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8" name="直線コネクタ 59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99" name="直線コネクタ 59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00" name="テキスト ボックス 599"/>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01" name="直線コネクタ 60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02" name="テキスト ボックス 60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03" name="直線コネクタ 60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04" name="テキスト ボックス 60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05" name="直線コネクタ 60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06" name="テキスト ボックス 60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07" name="直線コネクタ 60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08" name="テキスト ボックス 60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09" name="直線コネクタ 60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10" name="テキスト ボックス 609"/>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11" name="直線コネクタ 61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12" name="テキスト ボックス 61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1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105592</xdr:rowOff>
    </xdr:to>
    <xdr:cxnSp macro="">
      <xdr:nvCxnSpPr>
        <xdr:cNvPr id="614" name="直線コネクタ 613"/>
        <xdr:cNvCxnSpPr/>
      </xdr:nvCxnSpPr>
      <xdr:spPr>
        <a:xfrm flipV="1">
          <a:off x="16318864" y="17090571"/>
          <a:ext cx="0" cy="1531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109419</xdr:rowOff>
    </xdr:from>
    <xdr:ext cx="340478" cy="259045"/>
    <xdr:sp macro="" textlink="">
      <xdr:nvSpPr>
        <xdr:cNvPr id="615" name="【公民館】&#10;有形固定資産減価償却率最小値テキスト"/>
        <xdr:cNvSpPr txBox="1"/>
      </xdr:nvSpPr>
      <xdr:spPr>
        <a:xfrm>
          <a:off x="16357600" y="186260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105592</xdr:rowOff>
    </xdr:from>
    <xdr:to>
      <xdr:col>86</xdr:col>
      <xdr:colOff>25400</xdr:colOff>
      <xdr:row>108</xdr:row>
      <xdr:rowOff>105592</xdr:rowOff>
    </xdr:to>
    <xdr:cxnSp macro="">
      <xdr:nvCxnSpPr>
        <xdr:cNvPr id="616" name="直線コネクタ 615"/>
        <xdr:cNvCxnSpPr/>
      </xdr:nvCxnSpPr>
      <xdr:spPr>
        <a:xfrm>
          <a:off x="16230600" y="1862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17"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18" name="直線コネクタ 617"/>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64243</xdr:rowOff>
    </xdr:from>
    <xdr:ext cx="405111" cy="259045"/>
    <xdr:sp macro="" textlink="">
      <xdr:nvSpPr>
        <xdr:cNvPr id="619" name="【公民館】&#10;有形固定資産減価償却率平均値テキスト"/>
        <xdr:cNvSpPr txBox="1"/>
      </xdr:nvSpPr>
      <xdr:spPr>
        <a:xfrm>
          <a:off x="16357600" y="175521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85816</xdr:rowOff>
    </xdr:from>
    <xdr:to>
      <xdr:col>85</xdr:col>
      <xdr:colOff>177800</xdr:colOff>
      <xdr:row>103</xdr:row>
      <xdr:rowOff>15966</xdr:rowOff>
    </xdr:to>
    <xdr:sp macro="" textlink="">
      <xdr:nvSpPr>
        <xdr:cNvPr id="620" name="フローチャート: 判断 619"/>
        <xdr:cNvSpPr/>
      </xdr:nvSpPr>
      <xdr:spPr>
        <a:xfrm>
          <a:off x="16268700" y="1757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69487</xdr:rowOff>
    </xdr:from>
    <xdr:to>
      <xdr:col>81</xdr:col>
      <xdr:colOff>101600</xdr:colOff>
      <xdr:row>102</xdr:row>
      <xdr:rowOff>171087</xdr:rowOff>
    </xdr:to>
    <xdr:sp macro="" textlink="">
      <xdr:nvSpPr>
        <xdr:cNvPr id="621" name="フローチャート: 判断 620"/>
        <xdr:cNvSpPr/>
      </xdr:nvSpPr>
      <xdr:spPr>
        <a:xfrm>
          <a:off x="15430500" y="1755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61323</xdr:rowOff>
    </xdr:from>
    <xdr:to>
      <xdr:col>76</xdr:col>
      <xdr:colOff>165100</xdr:colOff>
      <xdr:row>102</xdr:row>
      <xdr:rowOff>162923</xdr:rowOff>
    </xdr:to>
    <xdr:sp macro="" textlink="">
      <xdr:nvSpPr>
        <xdr:cNvPr id="622" name="フローチャート: 判断 621"/>
        <xdr:cNvSpPr/>
      </xdr:nvSpPr>
      <xdr:spPr>
        <a:xfrm>
          <a:off x="14541500" y="17549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128270</xdr:rowOff>
    </xdr:from>
    <xdr:to>
      <xdr:col>72</xdr:col>
      <xdr:colOff>38100</xdr:colOff>
      <xdr:row>103</xdr:row>
      <xdr:rowOff>58420</xdr:rowOff>
    </xdr:to>
    <xdr:sp macro="" textlink="">
      <xdr:nvSpPr>
        <xdr:cNvPr id="623" name="フローチャート: 判断 622"/>
        <xdr:cNvSpPr/>
      </xdr:nvSpPr>
      <xdr:spPr>
        <a:xfrm>
          <a:off x="13652500" y="1761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24" name="テキスト ボックス 62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25" name="テキスト ボックス 62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26" name="テキスト ボックス 62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27" name="テキスト ボックス 62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28" name="テキスト ボックス 62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103777</xdr:rowOff>
    </xdr:from>
    <xdr:to>
      <xdr:col>85</xdr:col>
      <xdr:colOff>177800</xdr:colOff>
      <xdr:row>102</xdr:row>
      <xdr:rowOff>33927</xdr:rowOff>
    </xdr:to>
    <xdr:sp macro="" textlink="">
      <xdr:nvSpPr>
        <xdr:cNvPr id="629" name="楕円 628"/>
        <xdr:cNvSpPr/>
      </xdr:nvSpPr>
      <xdr:spPr>
        <a:xfrm>
          <a:off x="16268700" y="1742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126654</xdr:rowOff>
    </xdr:from>
    <xdr:ext cx="405111" cy="259045"/>
    <xdr:sp macro="" textlink="">
      <xdr:nvSpPr>
        <xdr:cNvPr id="630" name="【公民館】&#10;有形固定資産減価償却率該当値テキスト"/>
        <xdr:cNvSpPr txBox="1"/>
      </xdr:nvSpPr>
      <xdr:spPr>
        <a:xfrm>
          <a:off x="16357600" y="1727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76019</xdr:rowOff>
    </xdr:from>
    <xdr:to>
      <xdr:col>81</xdr:col>
      <xdr:colOff>101600</xdr:colOff>
      <xdr:row>102</xdr:row>
      <xdr:rowOff>6169</xdr:rowOff>
    </xdr:to>
    <xdr:sp macro="" textlink="">
      <xdr:nvSpPr>
        <xdr:cNvPr id="631" name="楕円 630"/>
        <xdr:cNvSpPr/>
      </xdr:nvSpPr>
      <xdr:spPr>
        <a:xfrm>
          <a:off x="15430500" y="1739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126819</xdr:rowOff>
    </xdr:from>
    <xdr:to>
      <xdr:col>85</xdr:col>
      <xdr:colOff>127000</xdr:colOff>
      <xdr:row>101</xdr:row>
      <xdr:rowOff>154577</xdr:rowOff>
    </xdr:to>
    <xdr:cxnSp macro="">
      <xdr:nvCxnSpPr>
        <xdr:cNvPr id="632" name="直線コネクタ 631"/>
        <xdr:cNvCxnSpPr/>
      </xdr:nvCxnSpPr>
      <xdr:spPr>
        <a:xfrm>
          <a:off x="15481300" y="17443269"/>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126637</xdr:rowOff>
    </xdr:from>
    <xdr:to>
      <xdr:col>76</xdr:col>
      <xdr:colOff>165100</xdr:colOff>
      <xdr:row>102</xdr:row>
      <xdr:rowOff>56787</xdr:rowOff>
    </xdr:to>
    <xdr:sp macro="" textlink="">
      <xdr:nvSpPr>
        <xdr:cNvPr id="633" name="楕円 632"/>
        <xdr:cNvSpPr/>
      </xdr:nvSpPr>
      <xdr:spPr>
        <a:xfrm>
          <a:off x="14541500" y="1744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126819</xdr:rowOff>
    </xdr:from>
    <xdr:to>
      <xdr:col>81</xdr:col>
      <xdr:colOff>50800</xdr:colOff>
      <xdr:row>102</xdr:row>
      <xdr:rowOff>5987</xdr:rowOff>
    </xdr:to>
    <xdr:cxnSp macro="">
      <xdr:nvCxnSpPr>
        <xdr:cNvPr id="634" name="直線コネクタ 633"/>
        <xdr:cNvCxnSpPr/>
      </xdr:nvCxnSpPr>
      <xdr:spPr>
        <a:xfrm flipV="1">
          <a:off x="14592300" y="17443269"/>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12337</xdr:rowOff>
    </xdr:from>
    <xdr:to>
      <xdr:col>72</xdr:col>
      <xdr:colOff>38100</xdr:colOff>
      <xdr:row>102</xdr:row>
      <xdr:rowOff>113937</xdr:rowOff>
    </xdr:to>
    <xdr:sp macro="" textlink="">
      <xdr:nvSpPr>
        <xdr:cNvPr id="635" name="楕円 634"/>
        <xdr:cNvSpPr/>
      </xdr:nvSpPr>
      <xdr:spPr>
        <a:xfrm>
          <a:off x="13652500" y="1750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5987</xdr:rowOff>
    </xdr:from>
    <xdr:to>
      <xdr:col>76</xdr:col>
      <xdr:colOff>114300</xdr:colOff>
      <xdr:row>102</xdr:row>
      <xdr:rowOff>63137</xdr:rowOff>
    </xdr:to>
    <xdr:cxnSp macro="">
      <xdr:nvCxnSpPr>
        <xdr:cNvPr id="636" name="直線コネクタ 635"/>
        <xdr:cNvCxnSpPr/>
      </xdr:nvCxnSpPr>
      <xdr:spPr>
        <a:xfrm flipV="1">
          <a:off x="13703300" y="17493887"/>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162214</xdr:rowOff>
    </xdr:from>
    <xdr:ext cx="405111" cy="259045"/>
    <xdr:sp macro="" textlink="">
      <xdr:nvSpPr>
        <xdr:cNvPr id="637" name="n_1aveValue【公民館】&#10;有形固定資産減価償却率"/>
        <xdr:cNvSpPr txBox="1"/>
      </xdr:nvSpPr>
      <xdr:spPr>
        <a:xfrm>
          <a:off x="15266044" y="17650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154050</xdr:rowOff>
    </xdr:from>
    <xdr:ext cx="405111" cy="259045"/>
    <xdr:sp macro="" textlink="">
      <xdr:nvSpPr>
        <xdr:cNvPr id="638" name="n_2aveValue【公民館】&#10;有形固定資産減価償却率"/>
        <xdr:cNvSpPr txBox="1"/>
      </xdr:nvSpPr>
      <xdr:spPr>
        <a:xfrm>
          <a:off x="14389744" y="17641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49547</xdr:rowOff>
    </xdr:from>
    <xdr:ext cx="405111" cy="259045"/>
    <xdr:sp macro="" textlink="">
      <xdr:nvSpPr>
        <xdr:cNvPr id="639" name="n_3aveValue【公民館】&#10;有形固定資産減価償却率"/>
        <xdr:cNvSpPr txBox="1"/>
      </xdr:nvSpPr>
      <xdr:spPr>
        <a:xfrm>
          <a:off x="13500744" y="1770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22696</xdr:rowOff>
    </xdr:from>
    <xdr:ext cx="405111" cy="259045"/>
    <xdr:sp macro="" textlink="">
      <xdr:nvSpPr>
        <xdr:cNvPr id="640" name="n_1mainValue【公民館】&#10;有形固定資産減価償却率"/>
        <xdr:cNvSpPr txBox="1"/>
      </xdr:nvSpPr>
      <xdr:spPr>
        <a:xfrm>
          <a:off x="15266044" y="17167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73314</xdr:rowOff>
    </xdr:from>
    <xdr:ext cx="405111" cy="259045"/>
    <xdr:sp macro="" textlink="">
      <xdr:nvSpPr>
        <xdr:cNvPr id="641" name="n_2mainValue【公民館】&#10;有形固定資産減価償却率"/>
        <xdr:cNvSpPr txBox="1"/>
      </xdr:nvSpPr>
      <xdr:spPr>
        <a:xfrm>
          <a:off x="14389744" y="17218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130464</xdr:rowOff>
    </xdr:from>
    <xdr:ext cx="405111" cy="259045"/>
    <xdr:sp macro="" textlink="">
      <xdr:nvSpPr>
        <xdr:cNvPr id="642" name="n_3mainValue【公民館】&#10;有形固定資産減価償却率"/>
        <xdr:cNvSpPr txBox="1"/>
      </xdr:nvSpPr>
      <xdr:spPr>
        <a:xfrm>
          <a:off x="13500744" y="1727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3" name="正方形/長方形 64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4" name="正方形/長方形 64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5" name="正方形/長方形 64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6" name="正方形/長方形 64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7" name="正方形/長方形 64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8" name="正方形/長方形 64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9" name="正方形/長方形 64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0" name="正方形/長方形 64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1" name="テキスト ボックス 65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2" name="直線コネクタ 65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53" name="直線コネクタ 65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54" name="テキスト ボックス 65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55" name="直線コネクタ 65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56" name="テキスト ボックス 65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57" name="直線コネクタ 65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58" name="テキスト ボックス 65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59" name="直線コネクタ 65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60" name="テキスト ボックス 65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61" name="直線コネクタ 66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62" name="テキスト ボックス 66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3" name="直線コネクタ 66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64" name="テキスト ボックス 66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6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17526</xdr:rowOff>
    </xdr:from>
    <xdr:to>
      <xdr:col>116</xdr:col>
      <xdr:colOff>62864</xdr:colOff>
      <xdr:row>108</xdr:row>
      <xdr:rowOff>131063</xdr:rowOff>
    </xdr:to>
    <xdr:cxnSp macro="">
      <xdr:nvCxnSpPr>
        <xdr:cNvPr id="666" name="直線コネクタ 665"/>
        <xdr:cNvCxnSpPr/>
      </xdr:nvCxnSpPr>
      <xdr:spPr>
        <a:xfrm flipV="1">
          <a:off x="22160864" y="17333976"/>
          <a:ext cx="0" cy="1313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134890</xdr:rowOff>
    </xdr:from>
    <xdr:ext cx="469744" cy="259045"/>
    <xdr:sp macro="" textlink="">
      <xdr:nvSpPr>
        <xdr:cNvPr id="667" name="【公民館】&#10;一人当たり面積最小値テキスト"/>
        <xdr:cNvSpPr txBox="1"/>
      </xdr:nvSpPr>
      <xdr:spPr>
        <a:xfrm>
          <a:off x="22199600" y="186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131063</xdr:rowOff>
    </xdr:from>
    <xdr:to>
      <xdr:col>116</xdr:col>
      <xdr:colOff>152400</xdr:colOff>
      <xdr:row>108</xdr:row>
      <xdr:rowOff>131063</xdr:rowOff>
    </xdr:to>
    <xdr:cxnSp macro="">
      <xdr:nvCxnSpPr>
        <xdr:cNvPr id="668" name="直線コネクタ 667"/>
        <xdr:cNvCxnSpPr/>
      </xdr:nvCxnSpPr>
      <xdr:spPr>
        <a:xfrm>
          <a:off x="22072600" y="18647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135653</xdr:rowOff>
    </xdr:from>
    <xdr:ext cx="469744" cy="259045"/>
    <xdr:sp macro="" textlink="">
      <xdr:nvSpPr>
        <xdr:cNvPr id="669" name="【公民館】&#10;一人当たり面積最大値テキスト"/>
        <xdr:cNvSpPr txBox="1"/>
      </xdr:nvSpPr>
      <xdr:spPr>
        <a:xfrm>
          <a:off x="22199600" y="17109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17526</xdr:rowOff>
    </xdr:from>
    <xdr:to>
      <xdr:col>116</xdr:col>
      <xdr:colOff>152400</xdr:colOff>
      <xdr:row>101</xdr:row>
      <xdr:rowOff>17526</xdr:rowOff>
    </xdr:to>
    <xdr:cxnSp macro="">
      <xdr:nvCxnSpPr>
        <xdr:cNvPr id="670" name="直線コネクタ 669"/>
        <xdr:cNvCxnSpPr/>
      </xdr:nvCxnSpPr>
      <xdr:spPr>
        <a:xfrm>
          <a:off x="22072600" y="17333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104664</xdr:rowOff>
    </xdr:from>
    <xdr:ext cx="469744" cy="259045"/>
    <xdr:sp macro="" textlink="">
      <xdr:nvSpPr>
        <xdr:cNvPr id="671" name="【公民館】&#10;一人当たり面積平均値テキスト"/>
        <xdr:cNvSpPr txBox="1"/>
      </xdr:nvSpPr>
      <xdr:spPr>
        <a:xfrm>
          <a:off x="22199600" y="181069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81787</xdr:rowOff>
    </xdr:from>
    <xdr:to>
      <xdr:col>116</xdr:col>
      <xdr:colOff>114300</xdr:colOff>
      <xdr:row>107</xdr:row>
      <xdr:rowOff>11937</xdr:rowOff>
    </xdr:to>
    <xdr:sp macro="" textlink="">
      <xdr:nvSpPr>
        <xdr:cNvPr id="672" name="フローチャート: 判断 671"/>
        <xdr:cNvSpPr/>
      </xdr:nvSpPr>
      <xdr:spPr>
        <a:xfrm>
          <a:off x="22110700" y="182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102363</xdr:rowOff>
    </xdr:from>
    <xdr:to>
      <xdr:col>112</xdr:col>
      <xdr:colOff>38100</xdr:colOff>
      <xdr:row>107</xdr:row>
      <xdr:rowOff>32513</xdr:rowOff>
    </xdr:to>
    <xdr:sp macro="" textlink="">
      <xdr:nvSpPr>
        <xdr:cNvPr id="673" name="フローチャート: 判断 672"/>
        <xdr:cNvSpPr/>
      </xdr:nvSpPr>
      <xdr:spPr>
        <a:xfrm>
          <a:off x="21272500" y="1827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74168</xdr:rowOff>
    </xdr:from>
    <xdr:to>
      <xdr:col>107</xdr:col>
      <xdr:colOff>101600</xdr:colOff>
      <xdr:row>107</xdr:row>
      <xdr:rowOff>4318</xdr:rowOff>
    </xdr:to>
    <xdr:sp macro="" textlink="">
      <xdr:nvSpPr>
        <xdr:cNvPr id="674" name="フローチャート: 判断 673"/>
        <xdr:cNvSpPr/>
      </xdr:nvSpPr>
      <xdr:spPr>
        <a:xfrm>
          <a:off x="20383500" y="1824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46737</xdr:rowOff>
    </xdr:from>
    <xdr:to>
      <xdr:col>102</xdr:col>
      <xdr:colOff>165100</xdr:colOff>
      <xdr:row>106</xdr:row>
      <xdr:rowOff>148337</xdr:rowOff>
    </xdr:to>
    <xdr:sp macro="" textlink="">
      <xdr:nvSpPr>
        <xdr:cNvPr id="675" name="フローチャート: 判断 674"/>
        <xdr:cNvSpPr/>
      </xdr:nvSpPr>
      <xdr:spPr>
        <a:xfrm>
          <a:off x="19494500" y="1822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76" name="テキスト ボックス 67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77" name="テキスト ボックス 67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78" name="テキスト ボックス 67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79" name="テキスト ボックス 67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80" name="テキスト ボックス 67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105411</xdr:rowOff>
    </xdr:from>
    <xdr:to>
      <xdr:col>116</xdr:col>
      <xdr:colOff>114300</xdr:colOff>
      <xdr:row>107</xdr:row>
      <xdr:rowOff>35561</xdr:rowOff>
    </xdr:to>
    <xdr:sp macro="" textlink="">
      <xdr:nvSpPr>
        <xdr:cNvPr id="681" name="楕円 680"/>
        <xdr:cNvSpPr/>
      </xdr:nvSpPr>
      <xdr:spPr>
        <a:xfrm>
          <a:off x="221107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83838</xdr:rowOff>
    </xdr:from>
    <xdr:ext cx="469744" cy="259045"/>
    <xdr:sp macro="" textlink="">
      <xdr:nvSpPr>
        <xdr:cNvPr id="682" name="【公民館】&#10;一人当たり面積該当値テキスト"/>
        <xdr:cNvSpPr txBox="1"/>
      </xdr:nvSpPr>
      <xdr:spPr>
        <a:xfrm>
          <a:off x="22199600"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113030</xdr:rowOff>
    </xdr:from>
    <xdr:to>
      <xdr:col>112</xdr:col>
      <xdr:colOff>38100</xdr:colOff>
      <xdr:row>107</xdr:row>
      <xdr:rowOff>43180</xdr:rowOff>
    </xdr:to>
    <xdr:sp macro="" textlink="">
      <xdr:nvSpPr>
        <xdr:cNvPr id="683" name="楕円 682"/>
        <xdr:cNvSpPr/>
      </xdr:nvSpPr>
      <xdr:spPr>
        <a:xfrm>
          <a:off x="21272500" y="182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156211</xdr:rowOff>
    </xdr:from>
    <xdr:to>
      <xdr:col>116</xdr:col>
      <xdr:colOff>63500</xdr:colOff>
      <xdr:row>106</xdr:row>
      <xdr:rowOff>163830</xdr:rowOff>
    </xdr:to>
    <xdr:cxnSp macro="">
      <xdr:nvCxnSpPr>
        <xdr:cNvPr id="684" name="直線コネクタ 683"/>
        <xdr:cNvCxnSpPr/>
      </xdr:nvCxnSpPr>
      <xdr:spPr>
        <a:xfrm flipV="1">
          <a:off x="21323300" y="1832991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122937</xdr:rowOff>
    </xdr:from>
    <xdr:to>
      <xdr:col>107</xdr:col>
      <xdr:colOff>101600</xdr:colOff>
      <xdr:row>107</xdr:row>
      <xdr:rowOff>53087</xdr:rowOff>
    </xdr:to>
    <xdr:sp macro="" textlink="">
      <xdr:nvSpPr>
        <xdr:cNvPr id="685" name="楕円 684"/>
        <xdr:cNvSpPr/>
      </xdr:nvSpPr>
      <xdr:spPr>
        <a:xfrm>
          <a:off x="20383500" y="1829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163830</xdr:rowOff>
    </xdr:from>
    <xdr:to>
      <xdr:col>111</xdr:col>
      <xdr:colOff>177800</xdr:colOff>
      <xdr:row>107</xdr:row>
      <xdr:rowOff>2287</xdr:rowOff>
    </xdr:to>
    <xdr:cxnSp macro="">
      <xdr:nvCxnSpPr>
        <xdr:cNvPr id="686" name="直線コネクタ 685"/>
        <xdr:cNvCxnSpPr/>
      </xdr:nvCxnSpPr>
      <xdr:spPr>
        <a:xfrm flipV="1">
          <a:off x="20434300" y="18337530"/>
          <a:ext cx="889000" cy="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156463</xdr:rowOff>
    </xdr:from>
    <xdr:to>
      <xdr:col>102</xdr:col>
      <xdr:colOff>165100</xdr:colOff>
      <xdr:row>107</xdr:row>
      <xdr:rowOff>86613</xdr:rowOff>
    </xdr:to>
    <xdr:sp macro="" textlink="">
      <xdr:nvSpPr>
        <xdr:cNvPr id="687" name="楕円 686"/>
        <xdr:cNvSpPr/>
      </xdr:nvSpPr>
      <xdr:spPr>
        <a:xfrm>
          <a:off x="19494500" y="1833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2287</xdr:rowOff>
    </xdr:from>
    <xdr:to>
      <xdr:col>107</xdr:col>
      <xdr:colOff>50800</xdr:colOff>
      <xdr:row>107</xdr:row>
      <xdr:rowOff>35813</xdr:rowOff>
    </xdr:to>
    <xdr:cxnSp macro="">
      <xdr:nvCxnSpPr>
        <xdr:cNvPr id="688" name="直線コネクタ 687"/>
        <xdr:cNvCxnSpPr/>
      </xdr:nvCxnSpPr>
      <xdr:spPr>
        <a:xfrm flipV="1">
          <a:off x="19545300" y="18347437"/>
          <a:ext cx="889000" cy="3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49040</xdr:rowOff>
    </xdr:from>
    <xdr:ext cx="469744" cy="259045"/>
    <xdr:sp macro="" textlink="">
      <xdr:nvSpPr>
        <xdr:cNvPr id="689" name="n_1aveValue【公民館】&#10;一人当たり面積"/>
        <xdr:cNvSpPr txBox="1"/>
      </xdr:nvSpPr>
      <xdr:spPr>
        <a:xfrm>
          <a:off x="21075727" y="18051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20845</xdr:rowOff>
    </xdr:from>
    <xdr:ext cx="469744" cy="259045"/>
    <xdr:sp macro="" textlink="">
      <xdr:nvSpPr>
        <xdr:cNvPr id="690" name="n_2aveValue【公民館】&#10;一人当たり面積"/>
        <xdr:cNvSpPr txBox="1"/>
      </xdr:nvSpPr>
      <xdr:spPr>
        <a:xfrm>
          <a:off x="20199427" y="18023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164864</xdr:rowOff>
    </xdr:from>
    <xdr:ext cx="469744" cy="259045"/>
    <xdr:sp macro="" textlink="">
      <xdr:nvSpPr>
        <xdr:cNvPr id="691" name="n_3aveValue【公民館】&#10;一人当たり面積"/>
        <xdr:cNvSpPr txBox="1"/>
      </xdr:nvSpPr>
      <xdr:spPr>
        <a:xfrm>
          <a:off x="19310427" y="1799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34307</xdr:rowOff>
    </xdr:from>
    <xdr:ext cx="469744" cy="259045"/>
    <xdr:sp macro="" textlink="">
      <xdr:nvSpPr>
        <xdr:cNvPr id="692" name="n_1mainValue【公民館】&#10;一人当たり面積"/>
        <xdr:cNvSpPr txBox="1"/>
      </xdr:nvSpPr>
      <xdr:spPr>
        <a:xfrm>
          <a:off x="21075727" y="1837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44214</xdr:rowOff>
    </xdr:from>
    <xdr:ext cx="469744" cy="259045"/>
    <xdr:sp macro="" textlink="">
      <xdr:nvSpPr>
        <xdr:cNvPr id="693" name="n_2mainValue【公民館】&#10;一人当たり面積"/>
        <xdr:cNvSpPr txBox="1"/>
      </xdr:nvSpPr>
      <xdr:spPr>
        <a:xfrm>
          <a:off x="20199427" y="18389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77740</xdr:rowOff>
    </xdr:from>
    <xdr:ext cx="469744" cy="259045"/>
    <xdr:sp macro="" textlink="">
      <xdr:nvSpPr>
        <xdr:cNvPr id="694" name="n_3mainValue【公民館】&#10;一人当たり面積"/>
        <xdr:cNvSpPr txBox="1"/>
      </xdr:nvSpPr>
      <xdr:spPr>
        <a:xfrm>
          <a:off x="19310427" y="1842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95" name="正方形/長方形 69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6" name="正方形/長方形 69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7" name="テキスト ボックス 69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類似団体と比較して特に有形固定資産減価償却率が高くなっている施設は、公営住宅、学校施設</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幼稚園・保育所である。公営住宅については、ほとんどの施設が耐用年数を経過している。また</a:t>
          </a:r>
          <a:r>
            <a:rPr kumimoji="1" lang="ja-JP" altLang="en-US" sz="1100">
              <a:solidFill>
                <a:schemeClr val="dk1"/>
              </a:solidFill>
              <a:effectLst/>
              <a:latin typeface="+mn-lt"/>
              <a:ea typeface="+mn-ea"/>
              <a:cs typeface="+mn-cs"/>
            </a:rPr>
            <a:t>、幼稚園・</a:t>
          </a:r>
          <a:r>
            <a:rPr kumimoji="1" lang="ja-JP" altLang="ja-JP" sz="1100">
              <a:solidFill>
                <a:schemeClr val="dk1"/>
              </a:solidFill>
              <a:effectLst/>
              <a:latin typeface="+mn-lt"/>
              <a:ea typeface="+mn-ea"/>
              <a:cs typeface="+mn-cs"/>
            </a:rPr>
            <a:t>保育所について</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耐用年数を経過</a:t>
          </a:r>
          <a:r>
            <a:rPr kumimoji="1" lang="ja-JP" altLang="en-US" sz="1100">
              <a:solidFill>
                <a:schemeClr val="dk1"/>
              </a:solidFill>
              <a:effectLst/>
              <a:latin typeface="+mn-lt"/>
              <a:ea typeface="+mn-ea"/>
              <a:cs typeface="+mn-cs"/>
            </a:rPr>
            <a:t>しており、</a:t>
          </a:r>
          <a:r>
            <a:rPr kumimoji="1" lang="ja-JP" altLang="ja-JP" sz="1100">
              <a:solidFill>
                <a:schemeClr val="dk1"/>
              </a:solidFill>
              <a:effectLst/>
              <a:latin typeface="+mn-lt"/>
              <a:ea typeface="+mn-ea"/>
              <a:cs typeface="+mn-cs"/>
            </a:rPr>
            <a:t>幼稚園について</a:t>
          </a:r>
          <a:r>
            <a:rPr kumimoji="1" lang="ja-JP" altLang="en-US" sz="1100">
              <a:solidFill>
                <a:schemeClr val="dk1"/>
              </a:solidFill>
              <a:effectLst/>
              <a:latin typeface="+mn-lt"/>
              <a:ea typeface="+mn-ea"/>
              <a:cs typeface="+mn-cs"/>
            </a:rPr>
            <a:t>は学校の</a:t>
          </a:r>
          <a:r>
            <a:rPr kumimoji="1" lang="ja-JP" altLang="ja-JP" sz="1100">
              <a:solidFill>
                <a:schemeClr val="dk1"/>
              </a:solidFill>
              <a:effectLst/>
              <a:latin typeface="+mn-lt"/>
              <a:ea typeface="+mn-ea"/>
              <a:cs typeface="+mn-cs"/>
            </a:rPr>
            <a:t>空き施設の活用を検討中である。今後は公共施設等総合管理計画に基づき、公共施設、インフラ施設についての個別計画や長寿命化計画を策定し、施設の長寿命化及び施設総量の適正化等に取り組むこととし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5,540
5,527
241.98
4,860,239
4,747,268
107,259
2,780,437
5,748,227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4354</xdr:rowOff>
    </xdr:to>
    <xdr:cxnSp macro="">
      <xdr:nvCxnSpPr>
        <xdr:cNvPr id="57" name="直線コネクタ 56"/>
        <xdr:cNvCxnSpPr/>
      </xdr:nvCxnSpPr>
      <xdr:spPr>
        <a:xfrm flipV="1">
          <a:off x="4634865" y="5660572"/>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8181</xdr:rowOff>
    </xdr:from>
    <xdr:ext cx="340478" cy="259045"/>
    <xdr:sp macro="" textlink="">
      <xdr:nvSpPr>
        <xdr:cNvPr id="58" name="【図書館】&#10;有形固定資産減価償却率最小値テキスト"/>
        <xdr:cNvSpPr txBox="1"/>
      </xdr:nvSpPr>
      <xdr:spPr>
        <a:xfrm>
          <a:off x="4673600" y="72090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4354</xdr:rowOff>
    </xdr:from>
    <xdr:to>
      <xdr:col>24</xdr:col>
      <xdr:colOff>152400</xdr:colOff>
      <xdr:row>42</xdr:row>
      <xdr:rowOff>4354</xdr:rowOff>
    </xdr:to>
    <xdr:cxnSp macro="">
      <xdr:nvCxnSpPr>
        <xdr:cNvPr id="59" name="直線コネクタ 58"/>
        <xdr:cNvCxnSpPr/>
      </xdr:nvCxnSpPr>
      <xdr:spPr>
        <a:xfrm>
          <a:off x="4546600" y="720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図書館】&#10;有形固定資産減価償却率最大値テキスト"/>
        <xdr:cNvSpPr txBox="1"/>
      </xdr:nvSpPr>
      <xdr:spPr>
        <a:xfrm>
          <a:off x="4673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4190</xdr:rowOff>
    </xdr:from>
    <xdr:ext cx="405111" cy="259045"/>
    <xdr:sp macro="" textlink="">
      <xdr:nvSpPr>
        <xdr:cNvPr id="62" name="【図書館】&#10;有形固定資産減価償却率平均値テキスト"/>
        <xdr:cNvSpPr txBox="1"/>
      </xdr:nvSpPr>
      <xdr:spPr>
        <a:xfrm>
          <a:off x="4673600" y="61763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152763</xdr:rowOff>
    </xdr:from>
    <xdr:to>
      <xdr:col>24</xdr:col>
      <xdr:colOff>114300</xdr:colOff>
      <xdr:row>37</xdr:row>
      <xdr:rowOff>82913</xdr:rowOff>
    </xdr:to>
    <xdr:sp macro="" textlink="">
      <xdr:nvSpPr>
        <xdr:cNvPr id="63" name="フローチャート: 判断 62"/>
        <xdr:cNvSpPr/>
      </xdr:nvSpPr>
      <xdr:spPr>
        <a:xfrm>
          <a:off x="4584700" y="632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123372</xdr:rowOff>
    </xdr:from>
    <xdr:to>
      <xdr:col>20</xdr:col>
      <xdr:colOff>38100</xdr:colOff>
      <xdr:row>37</xdr:row>
      <xdr:rowOff>53522</xdr:rowOff>
    </xdr:to>
    <xdr:sp macro="" textlink="">
      <xdr:nvSpPr>
        <xdr:cNvPr id="64" name="フローチャート: 判断 63"/>
        <xdr:cNvSpPr/>
      </xdr:nvSpPr>
      <xdr:spPr>
        <a:xfrm>
          <a:off x="3746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165826</xdr:rowOff>
    </xdr:from>
    <xdr:to>
      <xdr:col>15</xdr:col>
      <xdr:colOff>101600</xdr:colOff>
      <xdr:row>37</xdr:row>
      <xdr:rowOff>95976</xdr:rowOff>
    </xdr:to>
    <xdr:sp macro="" textlink="">
      <xdr:nvSpPr>
        <xdr:cNvPr id="65" name="フローチャート: 判断 64"/>
        <xdr:cNvSpPr/>
      </xdr:nvSpPr>
      <xdr:spPr>
        <a:xfrm>
          <a:off x="2857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907</xdr:rowOff>
    </xdr:from>
    <xdr:to>
      <xdr:col>10</xdr:col>
      <xdr:colOff>165100</xdr:colOff>
      <xdr:row>37</xdr:row>
      <xdr:rowOff>102507</xdr:rowOff>
    </xdr:to>
    <xdr:sp macro="" textlink="">
      <xdr:nvSpPr>
        <xdr:cNvPr id="66" name="フローチャート: 判断 65"/>
        <xdr:cNvSpPr/>
      </xdr:nvSpPr>
      <xdr:spPr>
        <a:xfrm>
          <a:off x="1968500" y="634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87449</xdr:rowOff>
    </xdr:from>
    <xdr:to>
      <xdr:col>24</xdr:col>
      <xdr:colOff>114300</xdr:colOff>
      <xdr:row>38</xdr:row>
      <xdr:rowOff>17599</xdr:rowOff>
    </xdr:to>
    <xdr:sp macro="" textlink="">
      <xdr:nvSpPr>
        <xdr:cNvPr id="72" name="楕円 71"/>
        <xdr:cNvSpPr/>
      </xdr:nvSpPr>
      <xdr:spPr>
        <a:xfrm>
          <a:off x="4584700" y="643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65876</xdr:rowOff>
    </xdr:from>
    <xdr:ext cx="405111" cy="259045"/>
    <xdr:sp macro="" textlink="">
      <xdr:nvSpPr>
        <xdr:cNvPr id="73" name="【図書館】&#10;有形固定資産減価償却率該当値テキスト"/>
        <xdr:cNvSpPr txBox="1"/>
      </xdr:nvSpPr>
      <xdr:spPr>
        <a:xfrm>
          <a:off x="4673600" y="640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120106</xdr:rowOff>
    </xdr:from>
    <xdr:to>
      <xdr:col>20</xdr:col>
      <xdr:colOff>38100</xdr:colOff>
      <xdr:row>38</xdr:row>
      <xdr:rowOff>50256</xdr:rowOff>
    </xdr:to>
    <xdr:sp macro="" textlink="">
      <xdr:nvSpPr>
        <xdr:cNvPr id="74" name="楕円 73"/>
        <xdr:cNvSpPr/>
      </xdr:nvSpPr>
      <xdr:spPr>
        <a:xfrm>
          <a:off x="3746500" y="646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138249</xdr:rowOff>
    </xdr:from>
    <xdr:to>
      <xdr:col>24</xdr:col>
      <xdr:colOff>63500</xdr:colOff>
      <xdr:row>37</xdr:row>
      <xdr:rowOff>170906</xdr:rowOff>
    </xdr:to>
    <xdr:cxnSp macro="">
      <xdr:nvCxnSpPr>
        <xdr:cNvPr id="75" name="直線コネクタ 74"/>
        <xdr:cNvCxnSpPr/>
      </xdr:nvCxnSpPr>
      <xdr:spPr>
        <a:xfrm flipV="1">
          <a:off x="3797300" y="648189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152763</xdr:rowOff>
    </xdr:from>
    <xdr:to>
      <xdr:col>15</xdr:col>
      <xdr:colOff>101600</xdr:colOff>
      <xdr:row>38</xdr:row>
      <xdr:rowOff>82913</xdr:rowOff>
    </xdr:to>
    <xdr:sp macro="" textlink="">
      <xdr:nvSpPr>
        <xdr:cNvPr id="76" name="楕円 75"/>
        <xdr:cNvSpPr/>
      </xdr:nvSpPr>
      <xdr:spPr>
        <a:xfrm>
          <a:off x="2857500" y="649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170906</xdr:rowOff>
    </xdr:from>
    <xdr:to>
      <xdr:col>19</xdr:col>
      <xdr:colOff>177800</xdr:colOff>
      <xdr:row>38</xdr:row>
      <xdr:rowOff>32113</xdr:rowOff>
    </xdr:to>
    <xdr:cxnSp macro="">
      <xdr:nvCxnSpPr>
        <xdr:cNvPr id="77" name="直線コネクタ 76"/>
        <xdr:cNvCxnSpPr/>
      </xdr:nvCxnSpPr>
      <xdr:spPr>
        <a:xfrm flipV="1">
          <a:off x="2908300" y="651455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13970</xdr:rowOff>
    </xdr:from>
    <xdr:to>
      <xdr:col>10</xdr:col>
      <xdr:colOff>165100</xdr:colOff>
      <xdr:row>38</xdr:row>
      <xdr:rowOff>115570</xdr:rowOff>
    </xdr:to>
    <xdr:sp macro="" textlink="">
      <xdr:nvSpPr>
        <xdr:cNvPr id="78" name="楕円 77"/>
        <xdr:cNvSpPr/>
      </xdr:nvSpPr>
      <xdr:spPr>
        <a:xfrm>
          <a:off x="1968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32113</xdr:rowOff>
    </xdr:from>
    <xdr:to>
      <xdr:col>15</xdr:col>
      <xdr:colOff>50800</xdr:colOff>
      <xdr:row>38</xdr:row>
      <xdr:rowOff>64770</xdr:rowOff>
    </xdr:to>
    <xdr:cxnSp macro="">
      <xdr:nvCxnSpPr>
        <xdr:cNvPr id="79" name="直線コネクタ 78"/>
        <xdr:cNvCxnSpPr/>
      </xdr:nvCxnSpPr>
      <xdr:spPr>
        <a:xfrm flipV="1">
          <a:off x="2019300" y="654721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70049</xdr:rowOff>
    </xdr:from>
    <xdr:ext cx="405111" cy="259045"/>
    <xdr:sp macro="" textlink="">
      <xdr:nvSpPr>
        <xdr:cNvPr id="80" name="n_1aveValue【図書館】&#10;有形固定資産減価償却率"/>
        <xdr:cNvSpPr txBox="1"/>
      </xdr:nvSpPr>
      <xdr:spPr>
        <a:xfrm>
          <a:off x="3582044" y="607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112503</xdr:rowOff>
    </xdr:from>
    <xdr:ext cx="405111" cy="259045"/>
    <xdr:sp macro="" textlink="">
      <xdr:nvSpPr>
        <xdr:cNvPr id="81" name="n_2aveValue【図書館】&#10;有形固定資産減価償却率"/>
        <xdr:cNvSpPr txBox="1"/>
      </xdr:nvSpPr>
      <xdr:spPr>
        <a:xfrm>
          <a:off x="27057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119034</xdr:rowOff>
    </xdr:from>
    <xdr:ext cx="405111" cy="259045"/>
    <xdr:sp macro="" textlink="">
      <xdr:nvSpPr>
        <xdr:cNvPr id="82" name="n_3aveValue【図書館】&#10;有形固定資産減価償却率"/>
        <xdr:cNvSpPr txBox="1"/>
      </xdr:nvSpPr>
      <xdr:spPr>
        <a:xfrm>
          <a:off x="1816744" y="611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41383</xdr:rowOff>
    </xdr:from>
    <xdr:ext cx="405111" cy="259045"/>
    <xdr:sp macro="" textlink="">
      <xdr:nvSpPr>
        <xdr:cNvPr id="83" name="n_1mainValue【図書館】&#10;有形固定資産減価償却率"/>
        <xdr:cNvSpPr txBox="1"/>
      </xdr:nvSpPr>
      <xdr:spPr>
        <a:xfrm>
          <a:off x="3582044" y="655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74040</xdr:rowOff>
    </xdr:from>
    <xdr:ext cx="405111" cy="259045"/>
    <xdr:sp macro="" textlink="">
      <xdr:nvSpPr>
        <xdr:cNvPr id="84" name="n_2mainValue【図書館】&#10;有形固定資産減価償却率"/>
        <xdr:cNvSpPr txBox="1"/>
      </xdr:nvSpPr>
      <xdr:spPr>
        <a:xfrm>
          <a:off x="2705744" y="658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106697</xdr:rowOff>
    </xdr:from>
    <xdr:ext cx="405111" cy="259045"/>
    <xdr:sp macro="" textlink="">
      <xdr:nvSpPr>
        <xdr:cNvPr id="85" name="n_3mainValue【図書館】&#10;有形固定資産減価償却率"/>
        <xdr:cNvSpPr txBox="1"/>
      </xdr:nvSpPr>
      <xdr:spPr>
        <a:xfrm>
          <a:off x="1816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6" name="直線コネクタ 95"/>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7" name="テキスト ボックス 96"/>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8" name="直線コネクタ 97"/>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9" name="テキスト ボックス 98"/>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0" name="直線コネクタ 99"/>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1" name="テキスト ボックス 100"/>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2" name="直線コネクタ 101"/>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3" name="テキスト ボックス 102"/>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5" name="テキスト ボックス 10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101346</xdr:rowOff>
    </xdr:from>
    <xdr:to>
      <xdr:col>54</xdr:col>
      <xdr:colOff>189865</xdr:colOff>
      <xdr:row>41</xdr:row>
      <xdr:rowOff>69342</xdr:rowOff>
    </xdr:to>
    <xdr:cxnSp macro="">
      <xdr:nvCxnSpPr>
        <xdr:cNvPr id="107" name="直線コネクタ 106"/>
        <xdr:cNvCxnSpPr/>
      </xdr:nvCxnSpPr>
      <xdr:spPr>
        <a:xfrm flipV="1">
          <a:off x="10476865" y="5759196"/>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73169</xdr:rowOff>
    </xdr:from>
    <xdr:ext cx="469744" cy="259045"/>
    <xdr:sp macro="" textlink="">
      <xdr:nvSpPr>
        <xdr:cNvPr id="108" name="【図書館】&#10;一人当たり面積最小値テキスト"/>
        <xdr:cNvSpPr txBox="1"/>
      </xdr:nvSpPr>
      <xdr:spPr>
        <a:xfrm>
          <a:off x="10515600" y="710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69342</xdr:rowOff>
    </xdr:from>
    <xdr:to>
      <xdr:col>55</xdr:col>
      <xdr:colOff>88900</xdr:colOff>
      <xdr:row>41</xdr:row>
      <xdr:rowOff>69342</xdr:rowOff>
    </xdr:to>
    <xdr:cxnSp macro="">
      <xdr:nvCxnSpPr>
        <xdr:cNvPr id="109" name="直線コネクタ 108"/>
        <xdr:cNvCxnSpPr/>
      </xdr:nvCxnSpPr>
      <xdr:spPr>
        <a:xfrm>
          <a:off x="10388600" y="709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48023</xdr:rowOff>
    </xdr:from>
    <xdr:ext cx="469744" cy="259045"/>
    <xdr:sp macro="" textlink="">
      <xdr:nvSpPr>
        <xdr:cNvPr id="110" name="【図書館】&#10;一人当たり面積最大値テキスト"/>
        <xdr:cNvSpPr txBox="1"/>
      </xdr:nvSpPr>
      <xdr:spPr>
        <a:xfrm>
          <a:off x="10515600" y="553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101346</xdr:rowOff>
    </xdr:from>
    <xdr:to>
      <xdr:col>55</xdr:col>
      <xdr:colOff>88900</xdr:colOff>
      <xdr:row>33</xdr:row>
      <xdr:rowOff>101346</xdr:rowOff>
    </xdr:to>
    <xdr:cxnSp macro="">
      <xdr:nvCxnSpPr>
        <xdr:cNvPr id="111" name="直線コネクタ 110"/>
        <xdr:cNvCxnSpPr/>
      </xdr:nvCxnSpPr>
      <xdr:spPr>
        <a:xfrm>
          <a:off x="10388600" y="575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43705</xdr:rowOff>
    </xdr:from>
    <xdr:ext cx="469744" cy="259045"/>
    <xdr:sp macro="" textlink="">
      <xdr:nvSpPr>
        <xdr:cNvPr id="112" name="【図書館】&#10;一人当たり面積平均値テキスト"/>
        <xdr:cNvSpPr txBox="1"/>
      </xdr:nvSpPr>
      <xdr:spPr>
        <a:xfrm>
          <a:off x="10515600" y="63873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20828</xdr:rowOff>
    </xdr:from>
    <xdr:to>
      <xdr:col>55</xdr:col>
      <xdr:colOff>50800</xdr:colOff>
      <xdr:row>38</xdr:row>
      <xdr:rowOff>122428</xdr:rowOff>
    </xdr:to>
    <xdr:sp macro="" textlink="">
      <xdr:nvSpPr>
        <xdr:cNvPr id="113" name="フローチャート: 判断 112"/>
        <xdr:cNvSpPr/>
      </xdr:nvSpPr>
      <xdr:spPr>
        <a:xfrm>
          <a:off x="10426700" y="6535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43688</xdr:rowOff>
    </xdr:from>
    <xdr:to>
      <xdr:col>50</xdr:col>
      <xdr:colOff>165100</xdr:colOff>
      <xdr:row>38</xdr:row>
      <xdr:rowOff>145288</xdr:rowOff>
    </xdr:to>
    <xdr:sp macro="" textlink="">
      <xdr:nvSpPr>
        <xdr:cNvPr id="114" name="フローチャート: 判断 113"/>
        <xdr:cNvSpPr/>
      </xdr:nvSpPr>
      <xdr:spPr>
        <a:xfrm>
          <a:off x="9588500" y="6558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71120</xdr:rowOff>
    </xdr:from>
    <xdr:to>
      <xdr:col>46</xdr:col>
      <xdr:colOff>38100</xdr:colOff>
      <xdr:row>39</xdr:row>
      <xdr:rowOff>1270</xdr:rowOff>
    </xdr:to>
    <xdr:sp macro="" textlink="">
      <xdr:nvSpPr>
        <xdr:cNvPr id="115" name="フローチャート: 判断 114"/>
        <xdr:cNvSpPr/>
      </xdr:nvSpPr>
      <xdr:spPr>
        <a:xfrm>
          <a:off x="8699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50546</xdr:rowOff>
    </xdr:from>
    <xdr:to>
      <xdr:col>41</xdr:col>
      <xdr:colOff>101600</xdr:colOff>
      <xdr:row>37</xdr:row>
      <xdr:rowOff>152146</xdr:rowOff>
    </xdr:to>
    <xdr:sp macro="" textlink="">
      <xdr:nvSpPr>
        <xdr:cNvPr id="116" name="フローチャート: 判断 115"/>
        <xdr:cNvSpPr/>
      </xdr:nvSpPr>
      <xdr:spPr>
        <a:xfrm>
          <a:off x="7810500" y="639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7" name="テキスト ボックス 11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8" name="テキスト ボックス 11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9" name="テキスト ボックス 11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0" name="テキスト ボックス 11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1" name="テキスト ボックス 12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87122</xdr:rowOff>
    </xdr:from>
    <xdr:to>
      <xdr:col>55</xdr:col>
      <xdr:colOff>50800</xdr:colOff>
      <xdr:row>40</xdr:row>
      <xdr:rowOff>17272</xdr:rowOff>
    </xdr:to>
    <xdr:sp macro="" textlink="">
      <xdr:nvSpPr>
        <xdr:cNvPr id="122" name="楕円 121"/>
        <xdr:cNvSpPr/>
      </xdr:nvSpPr>
      <xdr:spPr>
        <a:xfrm>
          <a:off x="104267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65549</xdr:rowOff>
    </xdr:from>
    <xdr:ext cx="469744" cy="259045"/>
    <xdr:sp macro="" textlink="">
      <xdr:nvSpPr>
        <xdr:cNvPr id="123" name="【図書館】&#10;一人当たり面積該当値テキスト"/>
        <xdr:cNvSpPr txBox="1"/>
      </xdr:nvSpPr>
      <xdr:spPr>
        <a:xfrm>
          <a:off x="10515600" y="675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96266</xdr:rowOff>
    </xdr:from>
    <xdr:to>
      <xdr:col>50</xdr:col>
      <xdr:colOff>165100</xdr:colOff>
      <xdr:row>40</xdr:row>
      <xdr:rowOff>26416</xdr:rowOff>
    </xdr:to>
    <xdr:sp macro="" textlink="">
      <xdr:nvSpPr>
        <xdr:cNvPr id="124" name="楕円 123"/>
        <xdr:cNvSpPr/>
      </xdr:nvSpPr>
      <xdr:spPr>
        <a:xfrm>
          <a:off x="9588500" y="678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137922</xdr:rowOff>
    </xdr:from>
    <xdr:to>
      <xdr:col>55</xdr:col>
      <xdr:colOff>0</xdr:colOff>
      <xdr:row>39</xdr:row>
      <xdr:rowOff>147066</xdr:rowOff>
    </xdr:to>
    <xdr:cxnSp macro="">
      <xdr:nvCxnSpPr>
        <xdr:cNvPr id="125" name="直線コネクタ 124"/>
        <xdr:cNvCxnSpPr/>
      </xdr:nvCxnSpPr>
      <xdr:spPr>
        <a:xfrm flipV="1">
          <a:off x="9639300" y="682447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105410</xdr:rowOff>
    </xdr:from>
    <xdr:to>
      <xdr:col>46</xdr:col>
      <xdr:colOff>38100</xdr:colOff>
      <xdr:row>40</xdr:row>
      <xdr:rowOff>35560</xdr:rowOff>
    </xdr:to>
    <xdr:sp macro="" textlink="">
      <xdr:nvSpPr>
        <xdr:cNvPr id="126" name="楕円 125"/>
        <xdr:cNvSpPr/>
      </xdr:nvSpPr>
      <xdr:spPr>
        <a:xfrm>
          <a:off x="8699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147066</xdr:rowOff>
    </xdr:from>
    <xdr:to>
      <xdr:col>50</xdr:col>
      <xdr:colOff>114300</xdr:colOff>
      <xdr:row>39</xdr:row>
      <xdr:rowOff>156210</xdr:rowOff>
    </xdr:to>
    <xdr:cxnSp macro="">
      <xdr:nvCxnSpPr>
        <xdr:cNvPr id="127" name="直線コネクタ 126"/>
        <xdr:cNvCxnSpPr/>
      </xdr:nvCxnSpPr>
      <xdr:spPr>
        <a:xfrm flipV="1">
          <a:off x="8750300" y="68336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114554</xdr:rowOff>
    </xdr:from>
    <xdr:to>
      <xdr:col>41</xdr:col>
      <xdr:colOff>101600</xdr:colOff>
      <xdr:row>40</xdr:row>
      <xdr:rowOff>44704</xdr:rowOff>
    </xdr:to>
    <xdr:sp macro="" textlink="">
      <xdr:nvSpPr>
        <xdr:cNvPr id="128" name="楕円 127"/>
        <xdr:cNvSpPr/>
      </xdr:nvSpPr>
      <xdr:spPr>
        <a:xfrm>
          <a:off x="7810500" y="680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156210</xdr:rowOff>
    </xdr:from>
    <xdr:to>
      <xdr:col>45</xdr:col>
      <xdr:colOff>177800</xdr:colOff>
      <xdr:row>39</xdr:row>
      <xdr:rowOff>165354</xdr:rowOff>
    </xdr:to>
    <xdr:cxnSp macro="">
      <xdr:nvCxnSpPr>
        <xdr:cNvPr id="129" name="直線コネクタ 128"/>
        <xdr:cNvCxnSpPr/>
      </xdr:nvCxnSpPr>
      <xdr:spPr>
        <a:xfrm flipV="1">
          <a:off x="7861300" y="684276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161815</xdr:rowOff>
    </xdr:from>
    <xdr:ext cx="469744" cy="259045"/>
    <xdr:sp macro="" textlink="">
      <xdr:nvSpPr>
        <xdr:cNvPr id="130" name="n_1aveValue【図書館】&#10;一人当たり面積"/>
        <xdr:cNvSpPr txBox="1"/>
      </xdr:nvSpPr>
      <xdr:spPr>
        <a:xfrm>
          <a:off x="9391727" y="6334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17797</xdr:rowOff>
    </xdr:from>
    <xdr:ext cx="469744" cy="259045"/>
    <xdr:sp macro="" textlink="">
      <xdr:nvSpPr>
        <xdr:cNvPr id="131" name="n_2aveValue【図書館】&#10;一人当たり面積"/>
        <xdr:cNvSpPr txBox="1"/>
      </xdr:nvSpPr>
      <xdr:spPr>
        <a:xfrm>
          <a:off x="8515427" y="636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168673</xdr:rowOff>
    </xdr:from>
    <xdr:ext cx="469744" cy="259045"/>
    <xdr:sp macro="" textlink="">
      <xdr:nvSpPr>
        <xdr:cNvPr id="132" name="n_3aveValue【図書館】&#10;一人当たり面積"/>
        <xdr:cNvSpPr txBox="1"/>
      </xdr:nvSpPr>
      <xdr:spPr>
        <a:xfrm>
          <a:off x="7626427" y="616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17543</xdr:rowOff>
    </xdr:from>
    <xdr:ext cx="469744" cy="259045"/>
    <xdr:sp macro="" textlink="">
      <xdr:nvSpPr>
        <xdr:cNvPr id="133" name="n_1mainValue【図書館】&#10;一人当たり面積"/>
        <xdr:cNvSpPr txBox="1"/>
      </xdr:nvSpPr>
      <xdr:spPr>
        <a:xfrm>
          <a:off x="9391727" y="6875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26687</xdr:rowOff>
    </xdr:from>
    <xdr:ext cx="469744" cy="259045"/>
    <xdr:sp macro="" textlink="">
      <xdr:nvSpPr>
        <xdr:cNvPr id="134" name="n_2mainValue【図書館】&#10;一人当たり面積"/>
        <xdr:cNvSpPr txBox="1"/>
      </xdr:nvSpPr>
      <xdr:spPr>
        <a:xfrm>
          <a:off x="8515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35831</xdr:rowOff>
    </xdr:from>
    <xdr:ext cx="469744" cy="259045"/>
    <xdr:sp macro="" textlink="">
      <xdr:nvSpPr>
        <xdr:cNvPr id="135" name="n_3mainValue【図書館】&#10;一人当たり面積"/>
        <xdr:cNvSpPr txBox="1"/>
      </xdr:nvSpPr>
      <xdr:spPr>
        <a:xfrm>
          <a:off x="7626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6" name="正方形/長方形 13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7" name="正方形/長方形 13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8" name="正方形/長方形 13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9" name="正方形/長方形 13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0" name="正方形/長方形 13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1" name="正方形/長方形 14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2" name="正方形/長方形 14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3" name="正方形/長方形 14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4" name="テキスト ボックス 14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5" name="直線コネクタ 14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6" name="直線コネクタ 145"/>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7" name="テキスト ボックス 146"/>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8" name="直線コネクタ 147"/>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9" name="テキスト ボックス 148"/>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0" name="直線コネクタ 149"/>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1" name="テキスト ボックス 150"/>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2" name="直線コネクタ 151"/>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3" name="テキスト ボックス 152"/>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4" name="直線コネクタ 153"/>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5" name="テキスト ボックス 154"/>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6" name="直線コネクタ 155"/>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7" name="テキスト ボックス 156"/>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8" name="直線コネクタ 15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9" name="テキスト ボックス 15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111034</xdr:rowOff>
    </xdr:to>
    <xdr:cxnSp macro="">
      <xdr:nvCxnSpPr>
        <xdr:cNvPr id="161" name="直線コネクタ 160"/>
        <xdr:cNvCxnSpPr/>
      </xdr:nvCxnSpPr>
      <xdr:spPr>
        <a:xfrm flipV="1">
          <a:off x="4634865" y="9470572"/>
          <a:ext cx="0" cy="1613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114861</xdr:rowOff>
    </xdr:from>
    <xdr:ext cx="340478" cy="259045"/>
    <xdr:sp macro="" textlink="">
      <xdr:nvSpPr>
        <xdr:cNvPr id="162" name="【体育館・プール】&#10;有形固定資産減価償却率最小値テキスト"/>
        <xdr:cNvSpPr txBox="1"/>
      </xdr:nvSpPr>
      <xdr:spPr>
        <a:xfrm>
          <a:off x="4673600" y="1108766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111034</xdr:rowOff>
    </xdr:from>
    <xdr:to>
      <xdr:col>24</xdr:col>
      <xdr:colOff>152400</xdr:colOff>
      <xdr:row>64</xdr:row>
      <xdr:rowOff>111034</xdr:rowOff>
    </xdr:to>
    <xdr:cxnSp macro="">
      <xdr:nvCxnSpPr>
        <xdr:cNvPr id="163" name="直線コネクタ 162"/>
        <xdr:cNvCxnSpPr/>
      </xdr:nvCxnSpPr>
      <xdr:spPr>
        <a:xfrm>
          <a:off x="4546600" y="1108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469744" cy="259045"/>
    <xdr:sp macro="" textlink="">
      <xdr:nvSpPr>
        <xdr:cNvPr id="164" name="【体育館・プール】&#10;有形固定資産減価償却率最大値テキスト"/>
        <xdr:cNvSpPr txBox="1"/>
      </xdr:nvSpPr>
      <xdr:spPr>
        <a:xfrm>
          <a:off x="4673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65" name="直線コネクタ 164"/>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86014</xdr:rowOff>
    </xdr:from>
    <xdr:ext cx="405111" cy="259045"/>
    <xdr:sp macro="" textlink="">
      <xdr:nvSpPr>
        <xdr:cNvPr id="166" name="【体育館・プール】&#10;有形固定資産減価償却率平均値テキスト"/>
        <xdr:cNvSpPr txBox="1"/>
      </xdr:nvSpPr>
      <xdr:spPr>
        <a:xfrm>
          <a:off x="4673600" y="100301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107587</xdr:rowOff>
    </xdr:from>
    <xdr:to>
      <xdr:col>24</xdr:col>
      <xdr:colOff>114300</xdr:colOff>
      <xdr:row>59</xdr:row>
      <xdr:rowOff>37737</xdr:rowOff>
    </xdr:to>
    <xdr:sp macro="" textlink="">
      <xdr:nvSpPr>
        <xdr:cNvPr id="167" name="フローチャート: 判断 166"/>
        <xdr:cNvSpPr/>
      </xdr:nvSpPr>
      <xdr:spPr>
        <a:xfrm>
          <a:off x="4584700" y="1005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86360</xdr:rowOff>
    </xdr:from>
    <xdr:to>
      <xdr:col>20</xdr:col>
      <xdr:colOff>38100</xdr:colOff>
      <xdr:row>59</xdr:row>
      <xdr:rowOff>16510</xdr:rowOff>
    </xdr:to>
    <xdr:sp macro="" textlink="">
      <xdr:nvSpPr>
        <xdr:cNvPr id="168" name="フローチャート: 判断 167"/>
        <xdr:cNvSpPr/>
      </xdr:nvSpPr>
      <xdr:spPr>
        <a:xfrm>
          <a:off x="3746500" y="1003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117384</xdr:rowOff>
    </xdr:from>
    <xdr:to>
      <xdr:col>15</xdr:col>
      <xdr:colOff>101600</xdr:colOff>
      <xdr:row>59</xdr:row>
      <xdr:rowOff>47534</xdr:rowOff>
    </xdr:to>
    <xdr:sp macro="" textlink="">
      <xdr:nvSpPr>
        <xdr:cNvPr id="169" name="フローチャート: 判断 168"/>
        <xdr:cNvSpPr/>
      </xdr:nvSpPr>
      <xdr:spPr>
        <a:xfrm>
          <a:off x="2857500" y="1006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9616</xdr:rowOff>
    </xdr:from>
    <xdr:to>
      <xdr:col>10</xdr:col>
      <xdr:colOff>165100</xdr:colOff>
      <xdr:row>58</xdr:row>
      <xdr:rowOff>111216</xdr:rowOff>
    </xdr:to>
    <xdr:sp macro="" textlink="">
      <xdr:nvSpPr>
        <xdr:cNvPr id="170" name="フローチャート: 判断 169"/>
        <xdr:cNvSpPr/>
      </xdr:nvSpPr>
      <xdr:spPr>
        <a:xfrm>
          <a:off x="1968500" y="995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7983</xdr:rowOff>
    </xdr:from>
    <xdr:to>
      <xdr:col>24</xdr:col>
      <xdr:colOff>114300</xdr:colOff>
      <xdr:row>56</xdr:row>
      <xdr:rowOff>109583</xdr:rowOff>
    </xdr:to>
    <xdr:sp macro="" textlink="">
      <xdr:nvSpPr>
        <xdr:cNvPr id="176" name="楕円 175"/>
        <xdr:cNvSpPr/>
      </xdr:nvSpPr>
      <xdr:spPr>
        <a:xfrm>
          <a:off x="4584700" y="960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30860</xdr:rowOff>
    </xdr:from>
    <xdr:ext cx="405111" cy="259045"/>
    <xdr:sp macro="" textlink="">
      <xdr:nvSpPr>
        <xdr:cNvPr id="177" name="【体育館・プール】&#10;有形固定資産減価償却率該当値テキスト"/>
        <xdr:cNvSpPr txBox="1"/>
      </xdr:nvSpPr>
      <xdr:spPr>
        <a:xfrm>
          <a:off x="4673600" y="9460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14515</xdr:rowOff>
    </xdr:from>
    <xdr:to>
      <xdr:col>20</xdr:col>
      <xdr:colOff>38100</xdr:colOff>
      <xdr:row>56</xdr:row>
      <xdr:rowOff>116115</xdr:rowOff>
    </xdr:to>
    <xdr:sp macro="" textlink="">
      <xdr:nvSpPr>
        <xdr:cNvPr id="178" name="楕円 177"/>
        <xdr:cNvSpPr/>
      </xdr:nvSpPr>
      <xdr:spPr>
        <a:xfrm>
          <a:off x="3746500" y="961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58783</xdr:rowOff>
    </xdr:from>
    <xdr:to>
      <xdr:col>24</xdr:col>
      <xdr:colOff>63500</xdr:colOff>
      <xdr:row>56</xdr:row>
      <xdr:rowOff>65315</xdr:rowOff>
    </xdr:to>
    <xdr:cxnSp macro="">
      <xdr:nvCxnSpPr>
        <xdr:cNvPr id="179" name="直線コネクタ 178"/>
        <xdr:cNvCxnSpPr/>
      </xdr:nvCxnSpPr>
      <xdr:spPr>
        <a:xfrm flipV="1">
          <a:off x="3797300" y="9659983"/>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43906</xdr:rowOff>
    </xdr:from>
    <xdr:to>
      <xdr:col>15</xdr:col>
      <xdr:colOff>101600</xdr:colOff>
      <xdr:row>56</xdr:row>
      <xdr:rowOff>145506</xdr:rowOff>
    </xdr:to>
    <xdr:sp macro="" textlink="">
      <xdr:nvSpPr>
        <xdr:cNvPr id="180" name="楕円 179"/>
        <xdr:cNvSpPr/>
      </xdr:nvSpPr>
      <xdr:spPr>
        <a:xfrm>
          <a:off x="2857500" y="964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65315</xdr:rowOff>
    </xdr:from>
    <xdr:to>
      <xdr:col>19</xdr:col>
      <xdr:colOff>177800</xdr:colOff>
      <xdr:row>56</xdr:row>
      <xdr:rowOff>94706</xdr:rowOff>
    </xdr:to>
    <xdr:cxnSp macro="">
      <xdr:nvCxnSpPr>
        <xdr:cNvPr id="181" name="直線コネクタ 180"/>
        <xdr:cNvCxnSpPr/>
      </xdr:nvCxnSpPr>
      <xdr:spPr>
        <a:xfrm flipV="1">
          <a:off x="2908300" y="9666515"/>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63500</xdr:rowOff>
    </xdr:from>
    <xdr:to>
      <xdr:col>10</xdr:col>
      <xdr:colOff>165100</xdr:colOff>
      <xdr:row>55</xdr:row>
      <xdr:rowOff>165100</xdr:rowOff>
    </xdr:to>
    <xdr:sp macro="" textlink="">
      <xdr:nvSpPr>
        <xdr:cNvPr id="182" name="楕円 181"/>
        <xdr:cNvSpPr/>
      </xdr:nvSpPr>
      <xdr:spPr>
        <a:xfrm>
          <a:off x="1968500" y="949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114300</xdr:rowOff>
    </xdr:from>
    <xdr:to>
      <xdr:col>15</xdr:col>
      <xdr:colOff>50800</xdr:colOff>
      <xdr:row>56</xdr:row>
      <xdr:rowOff>94706</xdr:rowOff>
    </xdr:to>
    <xdr:cxnSp macro="">
      <xdr:nvCxnSpPr>
        <xdr:cNvPr id="183" name="直線コネクタ 182"/>
        <xdr:cNvCxnSpPr/>
      </xdr:nvCxnSpPr>
      <xdr:spPr>
        <a:xfrm>
          <a:off x="2019300" y="9544050"/>
          <a:ext cx="889000" cy="15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7637</xdr:rowOff>
    </xdr:from>
    <xdr:ext cx="405111" cy="259045"/>
    <xdr:sp macro="" textlink="">
      <xdr:nvSpPr>
        <xdr:cNvPr id="184" name="n_1aveValue【体育館・プール】&#10;有形固定資産減価償却率"/>
        <xdr:cNvSpPr txBox="1"/>
      </xdr:nvSpPr>
      <xdr:spPr>
        <a:xfrm>
          <a:off x="3582044" y="1012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38661</xdr:rowOff>
    </xdr:from>
    <xdr:ext cx="405111" cy="259045"/>
    <xdr:sp macro="" textlink="">
      <xdr:nvSpPr>
        <xdr:cNvPr id="185" name="n_2aveValue【体育館・プール】&#10;有形固定資産減価償却率"/>
        <xdr:cNvSpPr txBox="1"/>
      </xdr:nvSpPr>
      <xdr:spPr>
        <a:xfrm>
          <a:off x="2705744" y="10154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102343</xdr:rowOff>
    </xdr:from>
    <xdr:ext cx="405111" cy="259045"/>
    <xdr:sp macro="" textlink="">
      <xdr:nvSpPr>
        <xdr:cNvPr id="186" name="n_3aveValue【体育館・プール】&#10;有形固定資産減価償却率"/>
        <xdr:cNvSpPr txBox="1"/>
      </xdr:nvSpPr>
      <xdr:spPr>
        <a:xfrm>
          <a:off x="1816744" y="10046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132642</xdr:rowOff>
    </xdr:from>
    <xdr:ext cx="405111" cy="259045"/>
    <xdr:sp macro="" textlink="">
      <xdr:nvSpPr>
        <xdr:cNvPr id="187" name="n_1mainValue【体育館・プール】&#10;有形固定資産減価償却率"/>
        <xdr:cNvSpPr txBox="1"/>
      </xdr:nvSpPr>
      <xdr:spPr>
        <a:xfrm>
          <a:off x="3582044" y="939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162033</xdr:rowOff>
    </xdr:from>
    <xdr:ext cx="405111" cy="259045"/>
    <xdr:sp macro="" textlink="">
      <xdr:nvSpPr>
        <xdr:cNvPr id="188" name="n_2mainValue【体育館・プール】&#10;有形固定資産減価償却率"/>
        <xdr:cNvSpPr txBox="1"/>
      </xdr:nvSpPr>
      <xdr:spPr>
        <a:xfrm>
          <a:off x="2705744" y="9420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10177</xdr:rowOff>
    </xdr:from>
    <xdr:ext cx="405111" cy="259045"/>
    <xdr:sp macro="" textlink="">
      <xdr:nvSpPr>
        <xdr:cNvPr id="189" name="n_3mainValue【体育館・プール】&#10;有形固定資産減価償却率"/>
        <xdr:cNvSpPr txBox="1"/>
      </xdr:nvSpPr>
      <xdr:spPr>
        <a:xfrm>
          <a:off x="1816744" y="926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0" name="正方形/長方形 18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1" name="正方形/長方形 19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2" name="正方形/長方形 19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3" name="正方形/長方形 19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4" name="正方形/長方形 19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5" name="正方形/長方形 19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6" name="正方形/長方形 19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7" name="正方形/長方形 19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8" name="テキスト ボックス 19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9" name="直線コネクタ 19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0" name="直線コネクタ 199"/>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1" name="テキスト ボックス 200"/>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2" name="直線コネクタ 201"/>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3" name="テキスト ボックス 202"/>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4" name="直線コネクタ 203"/>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5" name="テキスト ボックス 204"/>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6" name="直線コネクタ 205"/>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7" name="テキスト ボックス 206"/>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8" name="直線コネクタ 207"/>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09" name="テキスト ボックス 208"/>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0" name="直線コネクタ 20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1" name="テキスト ボックス 210"/>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2"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86868</xdr:rowOff>
    </xdr:from>
    <xdr:to>
      <xdr:col>54</xdr:col>
      <xdr:colOff>189865</xdr:colOff>
      <xdr:row>64</xdr:row>
      <xdr:rowOff>27432</xdr:rowOff>
    </xdr:to>
    <xdr:cxnSp macro="">
      <xdr:nvCxnSpPr>
        <xdr:cNvPr id="213" name="直線コネクタ 212"/>
        <xdr:cNvCxnSpPr/>
      </xdr:nvCxnSpPr>
      <xdr:spPr>
        <a:xfrm flipV="1">
          <a:off x="10476865" y="9516618"/>
          <a:ext cx="0" cy="1483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31259</xdr:rowOff>
    </xdr:from>
    <xdr:ext cx="469744" cy="259045"/>
    <xdr:sp macro="" textlink="">
      <xdr:nvSpPr>
        <xdr:cNvPr id="214" name="【体育館・プール】&#10;一人当たり面積最小値テキスト"/>
        <xdr:cNvSpPr txBox="1"/>
      </xdr:nvSpPr>
      <xdr:spPr>
        <a:xfrm>
          <a:off x="10515600" y="11004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27432</xdr:rowOff>
    </xdr:from>
    <xdr:to>
      <xdr:col>55</xdr:col>
      <xdr:colOff>88900</xdr:colOff>
      <xdr:row>64</xdr:row>
      <xdr:rowOff>27432</xdr:rowOff>
    </xdr:to>
    <xdr:cxnSp macro="">
      <xdr:nvCxnSpPr>
        <xdr:cNvPr id="215" name="直線コネクタ 214"/>
        <xdr:cNvCxnSpPr/>
      </xdr:nvCxnSpPr>
      <xdr:spPr>
        <a:xfrm>
          <a:off x="10388600" y="11000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33545</xdr:rowOff>
    </xdr:from>
    <xdr:ext cx="469744" cy="259045"/>
    <xdr:sp macro="" textlink="">
      <xdr:nvSpPr>
        <xdr:cNvPr id="216" name="【体育館・プール】&#10;一人当たり面積最大値テキスト"/>
        <xdr:cNvSpPr txBox="1"/>
      </xdr:nvSpPr>
      <xdr:spPr>
        <a:xfrm>
          <a:off x="10515600" y="9291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86868</xdr:rowOff>
    </xdr:from>
    <xdr:to>
      <xdr:col>55</xdr:col>
      <xdr:colOff>88900</xdr:colOff>
      <xdr:row>55</xdr:row>
      <xdr:rowOff>86868</xdr:rowOff>
    </xdr:to>
    <xdr:cxnSp macro="">
      <xdr:nvCxnSpPr>
        <xdr:cNvPr id="217" name="直線コネクタ 216"/>
        <xdr:cNvCxnSpPr/>
      </xdr:nvCxnSpPr>
      <xdr:spPr>
        <a:xfrm>
          <a:off x="10388600" y="9516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167149</xdr:rowOff>
    </xdr:from>
    <xdr:ext cx="469744" cy="259045"/>
    <xdr:sp macro="" textlink="">
      <xdr:nvSpPr>
        <xdr:cNvPr id="218" name="【体育館・プール】&#10;一人当たり面積平均値テキスト"/>
        <xdr:cNvSpPr txBox="1"/>
      </xdr:nvSpPr>
      <xdr:spPr>
        <a:xfrm>
          <a:off x="10515600" y="102826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144272</xdr:rowOff>
    </xdr:from>
    <xdr:to>
      <xdr:col>55</xdr:col>
      <xdr:colOff>50800</xdr:colOff>
      <xdr:row>61</xdr:row>
      <xdr:rowOff>74422</xdr:rowOff>
    </xdr:to>
    <xdr:sp macro="" textlink="">
      <xdr:nvSpPr>
        <xdr:cNvPr id="219" name="フローチャート: 判断 218"/>
        <xdr:cNvSpPr/>
      </xdr:nvSpPr>
      <xdr:spPr>
        <a:xfrm>
          <a:off x="10426700" y="1043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xdr:rowOff>
    </xdr:from>
    <xdr:to>
      <xdr:col>50</xdr:col>
      <xdr:colOff>165100</xdr:colOff>
      <xdr:row>61</xdr:row>
      <xdr:rowOff>109474</xdr:rowOff>
    </xdr:to>
    <xdr:sp macro="" textlink="">
      <xdr:nvSpPr>
        <xdr:cNvPr id="220" name="フローチャート: 判断 219"/>
        <xdr:cNvSpPr/>
      </xdr:nvSpPr>
      <xdr:spPr>
        <a:xfrm>
          <a:off x="9588500" y="1046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50546</xdr:rowOff>
    </xdr:from>
    <xdr:to>
      <xdr:col>46</xdr:col>
      <xdr:colOff>38100</xdr:colOff>
      <xdr:row>61</xdr:row>
      <xdr:rowOff>152146</xdr:rowOff>
    </xdr:to>
    <xdr:sp macro="" textlink="">
      <xdr:nvSpPr>
        <xdr:cNvPr id="221" name="フローチャート: 判断 220"/>
        <xdr:cNvSpPr/>
      </xdr:nvSpPr>
      <xdr:spPr>
        <a:xfrm>
          <a:off x="8699500" y="10508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42164</xdr:rowOff>
    </xdr:from>
    <xdr:to>
      <xdr:col>41</xdr:col>
      <xdr:colOff>101600</xdr:colOff>
      <xdr:row>61</xdr:row>
      <xdr:rowOff>143764</xdr:rowOff>
    </xdr:to>
    <xdr:sp macro="" textlink="">
      <xdr:nvSpPr>
        <xdr:cNvPr id="222" name="フローチャート: 判断 221"/>
        <xdr:cNvSpPr/>
      </xdr:nvSpPr>
      <xdr:spPr>
        <a:xfrm>
          <a:off x="7810500" y="1050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3" name="テキスト ボックス 22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4" name="テキスト ボックス 22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5" name="テキスト ボックス 22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6" name="テキスト ボックス 22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7" name="テキスト ボックス 22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39116</xdr:rowOff>
    </xdr:from>
    <xdr:to>
      <xdr:col>55</xdr:col>
      <xdr:colOff>50800</xdr:colOff>
      <xdr:row>62</xdr:row>
      <xdr:rowOff>140716</xdr:rowOff>
    </xdr:to>
    <xdr:sp macro="" textlink="">
      <xdr:nvSpPr>
        <xdr:cNvPr id="228" name="楕円 227"/>
        <xdr:cNvSpPr/>
      </xdr:nvSpPr>
      <xdr:spPr>
        <a:xfrm>
          <a:off x="10426700" y="1066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17543</xdr:rowOff>
    </xdr:from>
    <xdr:ext cx="469744" cy="259045"/>
    <xdr:sp macro="" textlink="">
      <xdr:nvSpPr>
        <xdr:cNvPr id="229" name="【体育館・プール】&#10;一人当たり面積該当値テキスト"/>
        <xdr:cNvSpPr txBox="1"/>
      </xdr:nvSpPr>
      <xdr:spPr>
        <a:xfrm>
          <a:off x="10515600" y="1064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45974</xdr:rowOff>
    </xdr:from>
    <xdr:to>
      <xdr:col>50</xdr:col>
      <xdr:colOff>165100</xdr:colOff>
      <xdr:row>62</xdr:row>
      <xdr:rowOff>147574</xdr:rowOff>
    </xdr:to>
    <xdr:sp macro="" textlink="">
      <xdr:nvSpPr>
        <xdr:cNvPr id="230" name="楕円 229"/>
        <xdr:cNvSpPr/>
      </xdr:nvSpPr>
      <xdr:spPr>
        <a:xfrm>
          <a:off x="9588500" y="1067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89916</xdr:rowOff>
    </xdr:from>
    <xdr:to>
      <xdr:col>55</xdr:col>
      <xdr:colOff>0</xdr:colOff>
      <xdr:row>62</xdr:row>
      <xdr:rowOff>96774</xdr:rowOff>
    </xdr:to>
    <xdr:cxnSp macro="">
      <xdr:nvCxnSpPr>
        <xdr:cNvPr id="231" name="直線コネクタ 230"/>
        <xdr:cNvCxnSpPr/>
      </xdr:nvCxnSpPr>
      <xdr:spPr>
        <a:xfrm flipV="1">
          <a:off x="9639300" y="10719816"/>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55880</xdr:rowOff>
    </xdr:from>
    <xdr:to>
      <xdr:col>46</xdr:col>
      <xdr:colOff>38100</xdr:colOff>
      <xdr:row>62</xdr:row>
      <xdr:rowOff>157480</xdr:rowOff>
    </xdr:to>
    <xdr:sp macro="" textlink="">
      <xdr:nvSpPr>
        <xdr:cNvPr id="232" name="楕円 231"/>
        <xdr:cNvSpPr/>
      </xdr:nvSpPr>
      <xdr:spPr>
        <a:xfrm>
          <a:off x="8699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96774</xdr:rowOff>
    </xdr:from>
    <xdr:to>
      <xdr:col>50</xdr:col>
      <xdr:colOff>114300</xdr:colOff>
      <xdr:row>62</xdr:row>
      <xdr:rowOff>106680</xdr:rowOff>
    </xdr:to>
    <xdr:cxnSp macro="">
      <xdr:nvCxnSpPr>
        <xdr:cNvPr id="233" name="直線コネクタ 232"/>
        <xdr:cNvCxnSpPr/>
      </xdr:nvCxnSpPr>
      <xdr:spPr>
        <a:xfrm flipV="1">
          <a:off x="8750300" y="10726674"/>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63500</xdr:rowOff>
    </xdr:from>
    <xdr:to>
      <xdr:col>41</xdr:col>
      <xdr:colOff>101600</xdr:colOff>
      <xdr:row>62</xdr:row>
      <xdr:rowOff>165100</xdr:rowOff>
    </xdr:to>
    <xdr:sp macro="" textlink="">
      <xdr:nvSpPr>
        <xdr:cNvPr id="234" name="楕円 233"/>
        <xdr:cNvSpPr/>
      </xdr:nvSpPr>
      <xdr:spPr>
        <a:xfrm>
          <a:off x="7810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106680</xdr:rowOff>
    </xdr:from>
    <xdr:to>
      <xdr:col>45</xdr:col>
      <xdr:colOff>177800</xdr:colOff>
      <xdr:row>62</xdr:row>
      <xdr:rowOff>114300</xdr:rowOff>
    </xdr:to>
    <xdr:cxnSp macro="">
      <xdr:nvCxnSpPr>
        <xdr:cNvPr id="235" name="直線コネクタ 234"/>
        <xdr:cNvCxnSpPr/>
      </xdr:nvCxnSpPr>
      <xdr:spPr>
        <a:xfrm flipV="1">
          <a:off x="7861300" y="107365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126001</xdr:rowOff>
    </xdr:from>
    <xdr:ext cx="469744" cy="259045"/>
    <xdr:sp macro="" textlink="">
      <xdr:nvSpPr>
        <xdr:cNvPr id="236" name="n_1aveValue【体育館・プール】&#10;一人当たり面積"/>
        <xdr:cNvSpPr txBox="1"/>
      </xdr:nvSpPr>
      <xdr:spPr>
        <a:xfrm>
          <a:off x="9391727" y="1024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168673</xdr:rowOff>
    </xdr:from>
    <xdr:ext cx="469744" cy="259045"/>
    <xdr:sp macro="" textlink="">
      <xdr:nvSpPr>
        <xdr:cNvPr id="237" name="n_2aveValue【体育館・プール】&#10;一人当たり面積"/>
        <xdr:cNvSpPr txBox="1"/>
      </xdr:nvSpPr>
      <xdr:spPr>
        <a:xfrm>
          <a:off x="8515427" y="10284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160291</xdr:rowOff>
    </xdr:from>
    <xdr:ext cx="469744" cy="259045"/>
    <xdr:sp macro="" textlink="">
      <xdr:nvSpPr>
        <xdr:cNvPr id="238" name="n_3aveValue【体育館・プール】&#10;一人当たり面積"/>
        <xdr:cNvSpPr txBox="1"/>
      </xdr:nvSpPr>
      <xdr:spPr>
        <a:xfrm>
          <a:off x="7626427" y="1027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138701</xdr:rowOff>
    </xdr:from>
    <xdr:ext cx="469744" cy="259045"/>
    <xdr:sp macro="" textlink="">
      <xdr:nvSpPr>
        <xdr:cNvPr id="239" name="n_1mainValue【体育館・プール】&#10;一人当たり面積"/>
        <xdr:cNvSpPr txBox="1"/>
      </xdr:nvSpPr>
      <xdr:spPr>
        <a:xfrm>
          <a:off x="9391727" y="1076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148607</xdr:rowOff>
    </xdr:from>
    <xdr:ext cx="469744" cy="259045"/>
    <xdr:sp macro="" textlink="">
      <xdr:nvSpPr>
        <xdr:cNvPr id="240" name="n_2mainValue【体育館・プール】&#10;一人当たり面積"/>
        <xdr:cNvSpPr txBox="1"/>
      </xdr:nvSpPr>
      <xdr:spPr>
        <a:xfrm>
          <a:off x="8515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156227</xdr:rowOff>
    </xdr:from>
    <xdr:ext cx="469744" cy="259045"/>
    <xdr:sp macro="" textlink="">
      <xdr:nvSpPr>
        <xdr:cNvPr id="241" name="n_3mainValue【体育館・プール】&#10;一人当たり面積"/>
        <xdr:cNvSpPr txBox="1"/>
      </xdr:nvSpPr>
      <xdr:spPr>
        <a:xfrm>
          <a:off x="7626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2" name="正方形/長方形 24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3" name="正方形/長方形 24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4" name="正方形/長方形 24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5" name="正方形/長方形 24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6" name="正方形/長方形 24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7" name="正方形/長方形 24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8" name="正方形/長方形 24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9" name="正方形/長方形 24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0" name="テキスト ボックス 24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1" name="直線コネクタ 25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52" name="直線コネクタ 25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53" name="テキスト ボックス 252"/>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4" name="直線コネクタ 25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5" name="テキスト ボックス 25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6" name="直線コネクタ 25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7" name="テキスト ボックス 25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8" name="直線コネクタ 25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9" name="テキスト ボックス 25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0" name="直線コネクタ 25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61" name="テキスト ボックス 26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2" name="直線コネクタ 26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63" name="テキスト ボックス 262"/>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4" name="直線コネクタ 26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5" name="テキスト ボックス 26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86</xdr:row>
      <xdr:rowOff>136071</xdr:rowOff>
    </xdr:to>
    <xdr:cxnSp macro="">
      <xdr:nvCxnSpPr>
        <xdr:cNvPr id="267" name="直線コネクタ 266"/>
        <xdr:cNvCxnSpPr/>
      </xdr:nvCxnSpPr>
      <xdr:spPr>
        <a:xfrm flipV="1">
          <a:off x="4634865" y="13280571"/>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139898</xdr:rowOff>
    </xdr:from>
    <xdr:ext cx="340478" cy="259045"/>
    <xdr:sp macro="" textlink="">
      <xdr:nvSpPr>
        <xdr:cNvPr id="268" name="【福祉施設】&#10;有形固定資産減価償却率最小値テキスト"/>
        <xdr:cNvSpPr txBox="1"/>
      </xdr:nvSpPr>
      <xdr:spPr>
        <a:xfrm>
          <a:off x="4673600" y="148845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136071</xdr:rowOff>
    </xdr:from>
    <xdr:to>
      <xdr:col>24</xdr:col>
      <xdr:colOff>152400</xdr:colOff>
      <xdr:row>86</xdr:row>
      <xdr:rowOff>136071</xdr:rowOff>
    </xdr:to>
    <xdr:cxnSp macro="">
      <xdr:nvCxnSpPr>
        <xdr:cNvPr id="269" name="直線コネクタ 268"/>
        <xdr:cNvCxnSpPr/>
      </xdr:nvCxnSpPr>
      <xdr:spPr>
        <a:xfrm>
          <a:off x="4546600" y="1488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270" name="【福祉施設】&#10;有形固定資産減価償却率最大値テキスト"/>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271" name="直線コネクタ 270"/>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26143</xdr:rowOff>
    </xdr:from>
    <xdr:ext cx="405111" cy="259045"/>
    <xdr:sp macro="" textlink="">
      <xdr:nvSpPr>
        <xdr:cNvPr id="272" name="【福祉施設】&#10;有形固定資産減価償却率平均値テキスト"/>
        <xdr:cNvSpPr txBox="1"/>
      </xdr:nvSpPr>
      <xdr:spPr>
        <a:xfrm>
          <a:off x="4673600" y="140850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47716</xdr:rowOff>
    </xdr:from>
    <xdr:to>
      <xdr:col>24</xdr:col>
      <xdr:colOff>114300</xdr:colOff>
      <xdr:row>82</xdr:row>
      <xdr:rowOff>149316</xdr:rowOff>
    </xdr:to>
    <xdr:sp macro="" textlink="">
      <xdr:nvSpPr>
        <xdr:cNvPr id="273" name="フローチャート: 判断 272"/>
        <xdr:cNvSpPr/>
      </xdr:nvSpPr>
      <xdr:spPr>
        <a:xfrm>
          <a:off x="4584700" y="1410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15058</xdr:rowOff>
    </xdr:from>
    <xdr:to>
      <xdr:col>20</xdr:col>
      <xdr:colOff>38100</xdr:colOff>
      <xdr:row>82</xdr:row>
      <xdr:rowOff>116658</xdr:rowOff>
    </xdr:to>
    <xdr:sp macro="" textlink="">
      <xdr:nvSpPr>
        <xdr:cNvPr id="274" name="フローチャート: 判断 273"/>
        <xdr:cNvSpPr/>
      </xdr:nvSpPr>
      <xdr:spPr>
        <a:xfrm>
          <a:off x="3746500" y="140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162016</xdr:rowOff>
    </xdr:from>
    <xdr:to>
      <xdr:col>15</xdr:col>
      <xdr:colOff>101600</xdr:colOff>
      <xdr:row>82</xdr:row>
      <xdr:rowOff>92166</xdr:rowOff>
    </xdr:to>
    <xdr:sp macro="" textlink="">
      <xdr:nvSpPr>
        <xdr:cNvPr id="275" name="フローチャート: 判断 274"/>
        <xdr:cNvSpPr/>
      </xdr:nvSpPr>
      <xdr:spPr>
        <a:xfrm>
          <a:off x="2857500" y="1404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116295</xdr:rowOff>
    </xdr:from>
    <xdr:to>
      <xdr:col>10</xdr:col>
      <xdr:colOff>165100</xdr:colOff>
      <xdr:row>82</xdr:row>
      <xdr:rowOff>46445</xdr:rowOff>
    </xdr:to>
    <xdr:sp macro="" textlink="">
      <xdr:nvSpPr>
        <xdr:cNvPr id="276" name="フローチャート: 判断 275"/>
        <xdr:cNvSpPr/>
      </xdr:nvSpPr>
      <xdr:spPr>
        <a:xfrm>
          <a:off x="1968500" y="1400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7" name="テキスト ボックス 27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8" name="テキスト ボックス 27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9" name="テキスト ボックス 27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0" name="テキスト ボックス 27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1" name="テキスト ボックス 28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28121</xdr:rowOff>
    </xdr:from>
    <xdr:to>
      <xdr:col>24</xdr:col>
      <xdr:colOff>114300</xdr:colOff>
      <xdr:row>77</xdr:row>
      <xdr:rowOff>129721</xdr:rowOff>
    </xdr:to>
    <xdr:sp macro="" textlink="">
      <xdr:nvSpPr>
        <xdr:cNvPr id="282" name="楕円 281"/>
        <xdr:cNvSpPr/>
      </xdr:nvSpPr>
      <xdr:spPr>
        <a:xfrm>
          <a:off x="4584700" y="1322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76</xdr:row>
      <xdr:rowOff>152598</xdr:rowOff>
    </xdr:from>
    <xdr:ext cx="469744" cy="259045"/>
    <xdr:sp macro="" textlink="">
      <xdr:nvSpPr>
        <xdr:cNvPr id="283" name="【福祉施設】&#10;有形固定資産減価償却率該当値テキスト"/>
        <xdr:cNvSpPr txBox="1"/>
      </xdr:nvSpPr>
      <xdr:spPr>
        <a:xfrm>
          <a:off x="4673600" y="1318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28121</xdr:rowOff>
    </xdr:from>
    <xdr:to>
      <xdr:col>20</xdr:col>
      <xdr:colOff>38100</xdr:colOff>
      <xdr:row>77</xdr:row>
      <xdr:rowOff>129721</xdr:rowOff>
    </xdr:to>
    <xdr:sp macro="" textlink="">
      <xdr:nvSpPr>
        <xdr:cNvPr id="284" name="楕円 283"/>
        <xdr:cNvSpPr/>
      </xdr:nvSpPr>
      <xdr:spPr>
        <a:xfrm>
          <a:off x="3746500" y="1322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78921</xdr:rowOff>
    </xdr:from>
    <xdr:to>
      <xdr:col>24</xdr:col>
      <xdr:colOff>63500</xdr:colOff>
      <xdr:row>77</xdr:row>
      <xdr:rowOff>78921</xdr:rowOff>
    </xdr:to>
    <xdr:cxnSp macro="">
      <xdr:nvCxnSpPr>
        <xdr:cNvPr id="285" name="直線コネクタ 284"/>
        <xdr:cNvCxnSpPr/>
      </xdr:nvCxnSpPr>
      <xdr:spPr>
        <a:xfrm>
          <a:off x="3797300" y="132805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28121</xdr:rowOff>
    </xdr:from>
    <xdr:to>
      <xdr:col>15</xdr:col>
      <xdr:colOff>101600</xdr:colOff>
      <xdr:row>77</xdr:row>
      <xdr:rowOff>129721</xdr:rowOff>
    </xdr:to>
    <xdr:sp macro="" textlink="">
      <xdr:nvSpPr>
        <xdr:cNvPr id="286" name="楕円 285"/>
        <xdr:cNvSpPr/>
      </xdr:nvSpPr>
      <xdr:spPr>
        <a:xfrm>
          <a:off x="2857500" y="1322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78921</xdr:rowOff>
    </xdr:from>
    <xdr:to>
      <xdr:col>19</xdr:col>
      <xdr:colOff>177800</xdr:colOff>
      <xdr:row>77</xdr:row>
      <xdr:rowOff>78921</xdr:rowOff>
    </xdr:to>
    <xdr:cxnSp macro="">
      <xdr:nvCxnSpPr>
        <xdr:cNvPr id="287" name="直線コネクタ 286"/>
        <xdr:cNvCxnSpPr/>
      </xdr:nvCxnSpPr>
      <xdr:spPr>
        <a:xfrm>
          <a:off x="2908300" y="13280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86905</xdr:rowOff>
    </xdr:from>
    <xdr:to>
      <xdr:col>10</xdr:col>
      <xdr:colOff>165100</xdr:colOff>
      <xdr:row>81</xdr:row>
      <xdr:rowOff>17055</xdr:rowOff>
    </xdr:to>
    <xdr:sp macro="" textlink="">
      <xdr:nvSpPr>
        <xdr:cNvPr id="288" name="楕円 287"/>
        <xdr:cNvSpPr/>
      </xdr:nvSpPr>
      <xdr:spPr>
        <a:xfrm>
          <a:off x="1968500" y="1380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78921</xdr:rowOff>
    </xdr:from>
    <xdr:to>
      <xdr:col>15</xdr:col>
      <xdr:colOff>50800</xdr:colOff>
      <xdr:row>80</xdr:row>
      <xdr:rowOff>137705</xdr:rowOff>
    </xdr:to>
    <xdr:cxnSp macro="">
      <xdr:nvCxnSpPr>
        <xdr:cNvPr id="289" name="直線コネクタ 288"/>
        <xdr:cNvCxnSpPr/>
      </xdr:nvCxnSpPr>
      <xdr:spPr>
        <a:xfrm flipV="1">
          <a:off x="2019300" y="13280571"/>
          <a:ext cx="889000" cy="573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107785</xdr:rowOff>
    </xdr:from>
    <xdr:ext cx="405111" cy="259045"/>
    <xdr:sp macro="" textlink="">
      <xdr:nvSpPr>
        <xdr:cNvPr id="290" name="n_1aveValue【福祉施設】&#10;有形固定資産減価償却率"/>
        <xdr:cNvSpPr txBox="1"/>
      </xdr:nvSpPr>
      <xdr:spPr>
        <a:xfrm>
          <a:off x="3582044" y="1416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83293</xdr:rowOff>
    </xdr:from>
    <xdr:ext cx="405111" cy="259045"/>
    <xdr:sp macro="" textlink="">
      <xdr:nvSpPr>
        <xdr:cNvPr id="291" name="n_2aveValue【福祉施設】&#10;有形固定資産減価償却率"/>
        <xdr:cNvSpPr txBox="1"/>
      </xdr:nvSpPr>
      <xdr:spPr>
        <a:xfrm>
          <a:off x="2705744" y="1414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37572</xdr:rowOff>
    </xdr:from>
    <xdr:ext cx="405111" cy="259045"/>
    <xdr:sp macro="" textlink="">
      <xdr:nvSpPr>
        <xdr:cNvPr id="292" name="n_3aveValue【福祉施設】&#10;有形固定資産減価償却率"/>
        <xdr:cNvSpPr txBox="1"/>
      </xdr:nvSpPr>
      <xdr:spPr>
        <a:xfrm>
          <a:off x="1816744" y="14096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75</xdr:row>
      <xdr:rowOff>146248</xdr:rowOff>
    </xdr:from>
    <xdr:ext cx="469744" cy="259045"/>
    <xdr:sp macro="" textlink="">
      <xdr:nvSpPr>
        <xdr:cNvPr id="293" name="n_1mainValue【福祉施設】&#10;有形固定資産減価償却率"/>
        <xdr:cNvSpPr txBox="1"/>
      </xdr:nvSpPr>
      <xdr:spPr>
        <a:xfrm>
          <a:off x="3549727" y="1300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75</xdr:row>
      <xdr:rowOff>146248</xdr:rowOff>
    </xdr:from>
    <xdr:ext cx="469744" cy="259045"/>
    <xdr:sp macro="" textlink="">
      <xdr:nvSpPr>
        <xdr:cNvPr id="294" name="n_2mainValue【福祉施設】&#10;有形固定資産減価償却率"/>
        <xdr:cNvSpPr txBox="1"/>
      </xdr:nvSpPr>
      <xdr:spPr>
        <a:xfrm>
          <a:off x="2673427" y="1300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33582</xdr:rowOff>
    </xdr:from>
    <xdr:ext cx="405111" cy="259045"/>
    <xdr:sp macro="" textlink="">
      <xdr:nvSpPr>
        <xdr:cNvPr id="295" name="n_3mainValue【福祉施設】&#10;有形固定資産減価償却率"/>
        <xdr:cNvSpPr txBox="1"/>
      </xdr:nvSpPr>
      <xdr:spPr>
        <a:xfrm>
          <a:off x="1816744" y="13578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6" name="正方形/長方形 29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7" name="正方形/長方形 29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8" name="正方形/長方形 29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9" name="正方形/長方形 29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0" name="正方形/長方形 29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1" name="正方形/長方形 30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2" name="正方形/長方形 30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3" name="正方形/長方形 30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4" name="テキスト ボックス 30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5" name="直線コネクタ 30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06" name="直線コネクタ 305"/>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07" name="テキスト ボックス 306"/>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08" name="直線コネクタ 307"/>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09" name="テキスト ボックス 308"/>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0" name="直線コネクタ 309"/>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11" name="テキスト ボックス 310"/>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12" name="直線コネクタ 311"/>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13" name="テキスト ボックス 312"/>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4" name="直線コネクタ 31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5" name="テキスト ボックス 31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6"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61418</xdr:rowOff>
    </xdr:from>
    <xdr:to>
      <xdr:col>54</xdr:col>
      <xdr:colOff>189865</xdr:colOff>
      <xdr:row>86</xdr:row>
      <xdr:rowOff>32156</xdr:rowOff>
    </xdr:to>
    <xdr:cxnSp macro="">
      <xdr:nvCxnSpPr>
        <xdr:cNvPr id="317" name="直線コネクタ 316"/>
        <xdr:cNvCxnSpPr/>
      </xdr:nvCxnSpPr>
      <xdr:spPr>
        <a:xfrm flipV="1">
          <a:off x="10476865" y="13434518"/>
          <a:ext cx="0" cy="1342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35983</xdr:rowOff>
    </xdr:from>
    <xdr:ext cx="469744" cy="259045"/>
    <xdr:sp macro="" textlink="">
      <xdr:nvSpPr>
        <xdr:cNvPr id="318" name="【福祉施設】&#10;一人当たり面積最小値テキスト"/>
        <xdr:cNvSpPr txBox="1"/>
      </xdr:nvSpPr>
      <xdr:spPr>
        <a:xfrm>
          <a:off x="10515600" y="14780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32156</xdr:rowOff>
    </xdr:from>
    <xdr:to>
      <xdr:col>55</xdr:col>
      <xdr:colOff>88900</xdr:colOff>
      <xdr:row>86</xdr:row>
      <xdr:rowOff>32156</xdr:rowOff>
    </xdr:to>
    <xdr:cxnSp macro="">
      <xdr:nvCxnSpPr>
        <xdr:cNvPr id="319" name="直線コネクタ 318"/>
        <xdr:cNvCxnSpPr/>
      </xdr:nvCxnSpPr>
      <xdr:spPr>
        <a:xfrm>
          <a:off x="10388600" y="14776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8095</xdr:rowOff>
    </xdr:from>
    <xdr:ext cx="469744" cy="259045"/>
    <xdr:sp macro="" textlink="">
      <xdr:nvSpPr>
        <xdr:cNvPr id="320" name="【福祉施設】&#10;一人当たり面積最大値テキスト"/>
        <xdr:cNvSpPr txBox="1"/>
      </xdr:nvSpPr>
      <xdr:spPr>
        <a:xfrm>
          <a:off x="10515600" y="1320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61418</xdr:rowOff>
    </xdr:from>
    <xdr:to>
      <xdr:col>55</xdr:col>
      <xdr:colOff>88900</xdr:colOff>
      <xdr:row>78</xdr:row>
      <xdr:rowOff>61418</xdr:rowOff>
    </xdr:to>
    <xdr:cxnSp macro="">
      <xdr:nvCxnSpPr>
        <xdr:cNvPr id="321" name="直線コネクタ 320"/>
        <xdr:cNvCxnSpPr/>
      </xdr:nvCxnSpPr>
      <xdr:spPr>
        <a:xfrm>
          <a:off x="10388600" y="1343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17035</xdr:rowOff>
    </xdr:from>
    <xdr:ext cx="469744" cy="259045"/>
    <xdr:sp macro="" textlink="">
      <xdr:nvSpPr>
        <xdr:cNvPr id="322" name="【福祉施設】&#10;一人当たり面積平均値テキスト"/>
        <xdr:cNvSpPr txBox="1"/>
      </xdr:nvSpPr>
      <xdr:spPr>
        <a:xfrm>
          <a:off x="10515600" y="1441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165608</xdr:rowOff>
    </xdr:from>
    <xdr:to>
      <xdr:col>55</xdr:col>
      <xdr:colOff>50800</xdr:colOff>
      <xdr:row>85</xdr:row>
      <xdr:rowOff>95758</xdr:rowOff>
    </xdr:to>
    <xdr:sp macro="" textlink="">
      <xdr:nvSpPr>
        <xdr:cNvPr id="323" name="フローチャート: 判断 322"/>
        <xdr:cNvSpPr/>
      </xdr:nvSpPr>
      <xdr:spPr>
        <a:xfrm>
          <a:off x="104267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164236</xdr:rowOff>
    </xdr:from>
    <xdr:to>
      <xdr:col>50</xdr:col>
      <xdr:colOff>165100</xdr:colOff>
      <xdr:row>85</xdr:row>
      <xdr:rowOff>94386</xdr:rowOff>
    </xdr:to>
    <xdr:sp macro="" textlink="">
      <xdr:nvSpPr>
        <xdr:cNvPr id="324" name="フローチャート: 判断 323"/>
        <xdr:cNvSpPr/>
      </xdr:nvSpPr>
      <xdr:spPr>
        <a:xfrm>
          <a:off x="9588500" y="1456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4217</xdr:rowOff>
    </xdr:from>
    <xdr:to>
      <xdr:col>46</xdr:col>
      <xdr:colOff>38100</xdr:colOff>
      <xdr:row>85</xdr:row>
      <xdr:rowOff>105817</xdr:rowOff>
    </xdr:to>
    <xdr:sp macro="" textlink="">
      <xdr:nvSpPr>
        <xdr:cNvPr id="325" name="フローチャート: 判断 324"/>
        <xdr:cNvSpPr/>
      </xdr:nvSpPr>
      <xdr:spPr>
        <a:xfrm>
          <a:off x="8699500" y="1457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155550</xdr:rowOff>
    </xdr:from>
    <xdr:to>
      <xdr:col>41</xdr:col>
      <xdr:colOff>101600</xdr:colOff>
      <xdr:row>85</xdr:row>
      <xdr:rowOff>85700</xdr:rowOff>
    </xdr:to>
    <xdr:sp macro="" textlink="">
      <xdr:nvSpPr>
        <xdr:cNvPr id="326" name="フローチャート: 判断 325"/>
        <xdr:cNvSpPr/>
      </xdr:nvSpPr>
      <xdr:spPr>
        <a:xfrm>
          <a:off x="7810500" y="1455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7" name="テキスト ボックス 32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8" name="テキスト ボックス 32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9" name="テキスト ボックス 32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0" name="テキスト ボックス 32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1" name="テキスト ボックス 33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109373</xdr:rowOff>
    </xdr:from>
    <xdr:to>
      <xdr:col>55</xdr:col>
      <xdr:colOff>50800</xdr:colOff>
      <xdr:row>86</xdr:row>
      <xdr:rowOff>39523</xdr:rowOff>
    </xdr:to>
    <xdr:sp macro="" textlink="">
      <xdr:nvSpPr>
        <xdr:cNvPr id="332" name="楕円 331"/>
        <xdr:cNvSpPr/>
      </xdr:nvSpPr>
      <xdr:spPr>
        <a:xfrm>
          <a:off x="10426700" y="1468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24300</xdr:rowOff>
    </xdr:from>
    <xdr:ext cx="469744" cy="259045"/>
    <xdr:sp macro="" textlink="">
      <xdr:nvSpPr>
        <xdr:cNvPr id="333" name="【福祉施設】&#10;一人当たり面積該当値テキスト"/>
        <xdr:cNvSpPr txBox="1"/>
      </xdr:nvSpPr>
      <xdr:spPr>
        <a:xfrm>
          <a:off x="10515600" y="14597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110744</xdr:rowOff>
    </xdr:from>
    <xdr:to>
      <xdr:col>50</xdr:col>
      <xdr:colOff>165100</xdr:colOff>
      <xdr:row>86</xdr:row>
      <xdr:rowOff>40894</xdr:rowOff>
    </xdr:to>
    <xdr:sp macro="" textlink="">
      <xdr:nvSpPr>
        <xdr:cNvPr id="334" name="楕円 333"/>
        <xdr:cNvSpPr/>
      </xdr:nvSpPr>
      <xdr:spPr>
        <a:xfrm>
          <a:off x="9588500" y="1468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160173</xdr:rowOff>
    </xdr:from>
    <xdr:to>
      <xdr:col>55</xdr:col>
      <xdr:colOff>0</xdr:colOff>
      <xdr:row>85</xdr:row>
      <xdr:rowOff>161544</xdr:rowOff>
    </xdr:to>
    <xdr:cxnSp macro="">
      <xdr:nvCxnSpPr>
        <xdr:cNvPr id="335" name="直線コネクタ 334"/>
        <xdr:cNvCxnSpPr/>
      </xdr:nvCxnSpPr>
      <xdr:spPr>
        <a:xfrm flipV="1">
          <a:off x="9639300" y="14733423"/>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112116</xdr:rowOff>
    </xdr:from>
    <xdr:to>
      <xdr:col>46</xdr:col>
      <xdr:colOff>38100</xdr:colOff>
      <xdr:row>86</xdr:row>
      <xdr:rowOff>42266</xdr:rowOff>
    </xdr:to>
    <xdr:sp macro="" textlink="">
      <xdr:nvSpPr>
        <xdr:cNvPr id="336" name="楕円 335"/>
        <xdr:cNvSpPr/>
      </xdr:nvSpPr>
      <xdr:spPr>
        <a:xfrm>
          <a:off x="8699500" y="1468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161544</xdr:rowOff>
    </xdr:from>
    <xdr:to>
      <xdr:col>50</xdr:col>
      <xdr:colOff>114300</xdr:colOff>
      <xdr:row>85</xdr:row>
      <xdr:rowOff>162916</xdr:rowOff>
    </xdr:to>
    <xdr:cxnSp macro="">
      <xdr:nvCxnSpPr>
        <xdr:cNvPr id="337" name="直線コネクタ 336"/>
        <xdr:cNvCxnSpPr/>
      </xdr:nvCxnSpPr>
      <xdr:spPr>
        <a:xfrm flipV="1">
          <a:off x="8750300" y="14734794"/>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113030</xdr:rowOff>
    </xdr:from>
    <xdr:to>
      <xdr:col>41</xdr:col>
      <xdr:colOff>101600</xdr:colOff>
      <xdr:row>86</xdr:row>
      <xdr:rowOff>43180</xdr:rowOff>
    </xdr:to>
    <xdr:sp macro="" textlink="">
      <xdr:nvSpPr>
        <xdr:cNvPr id="338" name="楕円 337"/>
        <xdr:cNvSpPr/>
      </xdr:nvSpPr>
      <xdr:spPr>
        <a:xfrm>
          <a:off x="7810500" y="1468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162916</xdr:rowOff>
    </xdr:from>
    <xdr:to>
      <xdr:col>45</xdr:col>
      <xdr:colOff>177800</xdr:colOff>
      <xdr:row>85</xdr:row>
      <xdr:rowOff>163830</xdr:rowOff>
    </xdr:to>
    <xdr:cxnSp macro="">
      <xdr:nvCxnSpPr>
        <xdr:cNvPr id="339" name="直線コネクタ 338"/>
        <xdr:cNvCxnSpPr/>
      </xdr:nvCxnSpPr>
      <xdr:spPr>
        <a:xfrm flipV="1">
          <a:off x="7861300" y="14736166"/>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110913</xdr:rowOff>
    </xdr:from>
    <xdr:ext cx="469744" cy="259045"/>
    <xdr:sp macro="" textlink="">
      <xdr:nvSpPr>
        <xdr:cNvPr id="340" name="n_1aveValue【福祉施設】&#10;一人当たり面積"/>
        <xdr:cNvSpPr txBox="1"/>
      </xdr:nvSpPr>
      <xdr:spPr>
        <a:xfrm>
          <a:off x="9391727" y="1434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122344</xdr:rowOff>
    </xdr:from>
    <xdr:ext cx="469744" cy="259045"/>
    <xdr:sp macro="" textlink="">
      <xdr:nvSpPr>
        <xdr:cNvPr id="341" name="n_2aveValue【福祉施設】&#10;一人当たり面積"/>
        <xdr:cNvSpPr txBox="1"/>
      </xdr:nvSpPr>
      <xdr:spPr>
        <a:xfrm>
          <a:off x="8515427" y="1435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102227</xdr:rowOff>
    </xdr:from>
    <xdr:ext cx="469744" cy="259045"/>
    <xdr:sp macro="" textlink="">
      <xdr:nvSpPr>
        <xdr:cNvPr id="342" name="n_3aveValue【福祉施設】&#10;一人当たり面積"/>
        <xdr:cNvSpPr txBox="1"/>
      </xdr:nvSpPr>
      <xdr:spPr>
        <a:xfrm>
          <a:off x="7626427" y="1433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32021</xdr:rowOff>
    </xdr:from>
    <xdr:ext cx="469744" cy="259045"/>
    <xdr:sp macro="" textlink="">
      <xdr:nvSpPr>
        <xdr:cNvPr id="343" name="n_1mainValue【福祉施設】&#10;一人当たり面積"/>
        <xdr:cNvSpPr txBox="1"/>
      </xdr:nvSpPr>
      <xdr:spPr>
        <a:xfrm>
          <a:off x="9391727" y="1477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33393</xdr:rowOff>
    </xdr:from>
    <xdr:ext cx="469744" cy="259045"/>
    <xdr:sp macro="" textlink="">
      <xdr:nvSpPr>
        <xdr:cNvPr id="344" name="n_2mainValue【福祉施設】&#10;一人当たり面積"/>
        <xdr:cNvSpPr txBox="1"/>
      </xdr:nvSpPr>
      <xdr:spPr>
        <a:xfrm>
          <a:off x="8515427" y="1477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34307</xdr:rowOff>
    </xdr:from>
    <xdr:ext cx="469744" cy="259045"/>
    <xdr:sp macro="" textlink="">
      <xdr:nvSpPr>
        <xdr:cNvPr id="345" name="n_3mainValue【福祉施設】&#10;一人当たり面積"/>
        <xdr:cNvSpPr txBox="1"/>
      </xdr:nvSpPr>
      <xdr:spPr>
        <a:xfrm>
          <a:off x="7626427" y="1477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6" name="正方形/長方形 34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7" name="正方形/長方形 34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8" name="正方形/長方形 34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9" name="正方形/長方形 34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0" name="正方形/長方形 34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1" name="正方形/長方形 35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2" name="正方形/長方形 35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3" name="正方形/長方形 35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4" name="正方形/長方形 35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5" name="正方形/長方形 35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6" name="正方形/長方形 35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7" name="正方形/長方形 35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8" name="正方形/長方形 35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9" name="正方形/長方形 35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0" name="正方形/長方形 35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1" name="正方形/長方形 36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2" name="正方形/長方形 36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3" name="正方形/長方形 36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4" name="正方形/長方形 36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5" name="正方形/長方形 36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6" name="正方形/長方形 36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7" name="正方形/長方形 36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8" name="正方形/長方形 36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9" name="正方形/長方形 368"/>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70" name="正方形/長方形 36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1" name="正方形/長方形 37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72" name="正方形/長方形 37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73" name="正方形/長方形 37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74" name="正方形/長方形 37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75" name="正方形/長方形 37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76" name="正方形/長方形 37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77" name="正方形/長方形 376"/>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78" name="正方形/長方形 37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79" name="正方形/長方形 37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80" name="正方形/長方形 37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81" name="正方形/長方形 38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82" name="正方形/長方形 38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83" name="正方形/長方形 38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84" name="正方形/長方形 38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85" name="正方形/長方形 38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86" name="テキスト ボックス 38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87" name="直線コネクタ 38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76200</xdr:rowOff>
    </xdr:from>
    <xdr:to>
      <xdr:col>89</xdr:col>
      <xdr:colOff>177800</xdr:colOff>
      <xdr:row>64</xdr:row>
      <xdr:rowOff>76200</xdr:rowOff>
    </xdr:to>
    <xdr:cxnSp macro="">
      <xdr:nvCxnSpPr>
        <xdr:cNvPr id="388" name="直線コネクタ 38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105427</xdr:rowOff>
    </xdr:from>
    <xdr:ext cx="338939" cy="259045"/>
    <xdr:sp macro="" textlink="">
      <xdr:nvSpPr>
        <xdr:cNvPr id="389" name="テキスト ボックス 388"/>
        <xdr:cNvSpPr txBox="1"/>
      </xdr:nvSpPr>
      <xdr:spPr>
        <a:xfrm>
          <a:off x="12107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90" name="直線コネクタ 38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91" name="テキスト ボックス 39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92" name="直線コネクタ 39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93" name="テキスト ボックス 39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94" name="直線コネクタ 39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95" name="テキスト ボックス 39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96" name="直線コネクタ 39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97" name="テキスト ボックス 39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98" name="直線コネクタ 39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99" name="テキスト ボックス 398"/>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0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68580</xdr:rowOff>
    </xdr:from>
    <xdr:to>
      <xdr:col>85</xdr:col>
      <xdr:colOff>126364</xdr:colOff>
      <xdr:row>64</xdr:row>
      <xdr:rowOff>11430</xdr:rowOff>
    </xdr:to>
    <xdr:cxnSp macro="">
      <xdr:nvCxnSpPr>
        <xdr:cNvPr id="401" name="直線コネクタ 400"/>
        <xdr:cNvCxnSpPr/>
      </xdr:nvCxnSpPr>
      <xdr:spPr>
        <a:xfrm flipV="1">
          <a:off x="16318864" y="949833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15257</xdr:rowOff>
    </xdr:from>
    <xdr:ext cx="340478" cy="259045"/>
    <xdr:sp macro="" textlink="">
      <xdr:nvSpPr>
        <xdr:cNvPr id="402" name="【保健センター・保健所】&#10;有形固定資産減価償却率最小値テキスト"/>
        <xdr:cNvSpPr txBox="1"/>
      </xdr:nvSpPr>
      <xdr:spPr>
        <a:xfrm>
          <a:off x="16357600" y="109880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11430</xdr:rowOff>
    </xdr:from>
    <xdr:to>
      <xdr:col>86</xdr:col>
      <xdr:colOff>25400</xdr:colOff>
      <xdr:row>64</xdr:row>
      <xdr:rowOff>11430</xdr:rowOff>
    </xdr:to>
    <xdr:cxnSp macro="">
      <xdr:nvCxnSpPr>
        <xdr:cNvPr id="403" name="直線コネクタ 402"/>
        <xdr:cNvCxnSpPr/>
      </xdr:nvCxnSpPr>
      <xdr:spPr>
        <a:xfrm>
          <a:off x="16230600" y="1098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15257</xdr:rowOff>
    </xdr:from>
    <xdr:ext cx="405111" cy="259045"/>
    <xdr:sp macro="" textlink="">
      <xdr:nvSpPr>
        <xdr:cNvPr id="404" name="【保健センター・保健所】&#10;有形固定資産減価償却率最大値テキスト"/>
        <xdr:cNvSpPr txBox="1"/>
      </xdr:nvSpPr>
      <xdr:spPr>
        <a:xfrm>
          <a:off x="16357600" y="927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68580</xdr:rowOff>
    </xdr:from>
    <xdr:to>
      <xdr:col>86</xdr:col>
      <xdr:colOff>25400</xdr:colOff>
      <xdr:row>55</xdr:row>
      <xdr:rowOff>68580</xdr:rowOff>
    </xdr:to>
    <xdr:cxnSp macro="">
      <xdr:nvCxnSpPr>
        <xdr:cNvPr id="405" name="直線コネクタ 404"/>
        <xdr:cNvCxnSpPr/>
      </xdr:nvCxnSpPr>
      <xdr:spPr>
        <a:xfrm>
          <a:off x="16230600" y="949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7637</xdr:rowOff>
    </xdr:from>
    <xdr:ext cx="405111" cy="259045"/>
    <xdr:sp macro="" textlink="">
      <xdr:nvSpPr>
        <xdr:cNvPr id="406" name="【保健センター・保健所】&#10;有形固定資産減価償却率平均値テキスト"/>
        <xdr:cNvSpPr txBox="1"/>
      </xdr:nvSpPr>
      <xdr:spPr>
        <a:xfrm>
          <a:off x="16357600" y="1012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29210</xdr:rowOff>
    </xdr:from>
    <xdr:to>
      <xdr:col>85</xdr:col>
      <xdr:colOff>177800</xdr:colOff>
      <xdr:row>59</xdr:row>
      <xdr:rowOff>130810</xdr:rowOff>
    </xdr:to>
    <xdr:sp macro="" textlink="">
      <xdr:nvSpPr>
        <xdr:cNvPr id="407" name="フローチャート: 判断 406"/>
        <xdr:cNvSpPr/>
      </xdr:nvSpPr>
      <xdr:spPr>
        <a:xfrm>
          <a:off x="162687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27305</xdr:rowOff>
    </xdr:from>
    <xdr:to>
      <xdr:col>81</xdr:col>
      <xdr:colOff>101600</xdr:colOff>
      <xdr:row>59</xdr:row>
      <xdr:rowOff>128905</xdr:rowOff>
    </xdr:to>
    <xdr:sp macro="" textlink="">
      <xdr:nvSpPr>
        <xdr:cNvPr id="408" name="フローチャート: 判断 407"/>
        <xdr:cNvSpPr/>
      </xdr:nvSpPr>
      <xdr:spPr>
        <a:xfrm>
          <a:off x="15430500" y="1014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10160</xdr:rowOff>
    </xdr:from>
    <xdr:to>
      <xdr:col>76</xdr:col>
      <xdr:colOff>165100</xdr:colOff>
      <xdr:row>59</xdr:row>
      <xdr:rowOff>111760</xdr:rowOff>
    </xdr:to>
    <xdr:sp macro="" textlink="">
      <xdr:nvSpPr>
        <xdr:cNvPr id="409" name="フローチャート: 判断 408"/>
        <xdr:cNvSpPr/>
      </xdr:nvSpPr>
      <xdr:spPr>
        <a:xfrm>
          <a:off x="145415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19685</xdr:rowOff>
    </xdr:from>
    <xdr:to>
      <xdr:col>72</xdr:col>
      <xdr:colOff>38100</xdr:colOff>
      <xdr:row>59</xdr:row>
      <xdr:rowOff>121285</xdr:rowOff>
    </xdr:to>
    <xdr:sp macro="" textlink="">
      <xdr:nvSpPr>
        <xdr:cNvPr id="410" name="フローチャート: 判断 409"/>
        <xdr:cNvSpPr/>
      </xdr:nvSpPr>
      <xdr:spPr>
        <a:xfrm>
          <a:off x="13652500" y="101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11" name="テキスト ボックス 41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12" name="テキスト ボックス 41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13" name="テキスト ボックス 41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14" name="テキスト ボックス 41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15" name="テキスト ボックス 41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44450</xdr:rowOff>
    </xdr:from>
    <xdr:to>
      <xdr:col>85</xdr:col>
      <xdr:colOff>177800</xdr:colOff>
      <xdr:row>58</xdr:row>
      <xdr:rowOff>146050</xdr:rowOff>
    </xdr:to>
    <xdr:sp macro="" textlink="">
      <xdr:nvSpPr>
        <xdr:cNvPr id="416" name="楕円 415"/>
        <xdr:cNvSpPr/>
      </xdr:nvSpPr>
      <xdr:spPr>
        <a:xfrm>
          <a:off x="16268700" y="998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67327</xdr:rowOff>
    </xdr:from>
    <xdr:ext cx="405111" cy="259045"/>
    <xdr:sp macro="" textlink="">
      <xdr:nvSpPr>
        <xdr:cNvPr id="417" name="【保健センター・保健所】&#10;有形固定資産減価償却率該当値テキスト"/>
        <xdr:cNvSpPr txBox="1"/>
      </xdr:nvSpPr>
      <xdr:spPr>
        <a:xfrm>
          <a:off x="16357600"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86360</xdr:rowOff>
    </xdr:from>
    <xdr:to>
      <xdr:col>81</xdr:col>
      <xdr:colOff>101600</xdr:colOff>
      <xdr:row>59</xdr:row>
      <xdr:rowOff>16510</xdr:rowOff>
    </xdr:to>
    <xdr:sp macro="" textlink="">
      <xdr:nvSpPr>
        <xdr:cNvPr id="418" name="楕円 417"/>
        <xdr:cNvSpPr/>
      </xdr:nvSpPr>
      <xdr:spPr>
        <a:xfrm>
          <a:off x="15430500" y="100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95250</xdr:rowOff>
    </xdr:from>
    <xdr:to>
      <xdr:col>85</xdr:col>
      <xdr:colOff>127000</xdr:colOff>
      <xdr:row>58</xdr:row>
      <xdr:rowOff>137160</xdr:rowOff>
    </xdr:to>
    <xdr:cxnSp macro="">
      <xdr:nvCxnSpPr>
        <xdr:cNvPr id="419" name="直線コネクタ 418"/>
        <xdr:cNvCxnSpPr/>
      </xdr:nvCxnSpPr>
      <xdr:spPr>
        <a:xfrm flipV="1">
          <a:off x="15481300" y="1003935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128270</xdr:rowOff>
    </xdr:from>
    <xdr:to>
      <xdr:col>76</xdr:col>
      <xdr:colOff>165100</xdr:colOff>
      <xdr:row>59</xdr:row>
      <xdr:rowOff>58420</xdr:rowOff>
    </xdr:to>
    <xdr:sp macro="" textlink="">
      <xdr:nvSpPr>
        <xdr:cNvPr id="420" name="楕円 419"/>
        <xdr:cNvSpPr/>
      </xdr:nvSpPr>
      <xdr:spPr>
        <a:xfrm>
          <a:off x="14541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137160</xdr:rowOff>
    </xdr:from>
    <xdr:to>
      <xdr:col>81</xdr:col>
      <xdr:colOff>50800</xdr:colOff>
      <xdr:row>59</xdr:row>
      <xdr:rowOff>7620</xdr:rowOff>
    </xdr:to>
    <xdr:cxnSp macro="">
      <xdr:nvCxnSpPr>
        <xdr:cNvPr id="421" name="直線コネクタ 420"/>
        <xdr:cNvCxnSpPr/>
      </xdr:nvCxnSpPr>
      <xdr:spPr>
        <a:xfrm flipV="1">
          <a:off x="14592300" y="1008126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170180</xdr:rowOff>
    </xdr:from>
    <xdr:to>
      <xdr:col>72</xdr:col>
      <xdr:colOff>38100</xdr:colOff>
      <xdr:row>59</xdr:row>
      <xdr:rowOff>100330</xdr:rowOff>
    </xdr:to>
    <xdr:sp macro="" textlink="">
      <xdr:nvSpPr>
        <xdr:cNvPr id="422" name="楕円 421"/>
        <xdr:cNvSpPr/>
      </xdr:nvSpPr>
      <xdr:spPr>
        <a:xfrm>
          <a:off x="13652500" y="1011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7620</xdr:rowOff>
    </xdr:from>
    <xdr:to>
      <xdr:col>76</xdr:col>
      <xdr:colOff>114300</xdr:colOff>
      <xdr:row>59</xdr:row>
      <xdr:rowOff>49530</xdr:rowOff>
    </xdr:to>
    <xdr:cxnSp macro="">
      <xdr:nvCxnSpPr>
        <xdr:cNvPr id="423" name="直線コネクタ 422"/>
        <xdr:cNvCxnSpPr/>
      </xdr:nvCxnSpPr>
      <xdr:spPr>
        <a:xfrm flipV="1">
          <a:off x="13703300" y="101231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120032</xdr:rowOff>
    </xdr:from>
    <xdr:ext cx="405111" cy="259045"/>
    <xdr:sp macro="" textlink="">
      <xdr:nvSpPr>
        <xdr:cNvPr id="424" name="n_1aveValue【保健センター・保健所】&#10;有形固定資産減価償却率"/>
        <xdr:cNvSpPr txBox="1"/>
      </xdr:nvSpPr>
      <xdr:spPr>
        <a:xfrm>
          <a:off x="15266044" y="1023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102887</xdr:rowOff>
    </xdr:from>
    <xdr:ext cx="405111" cy="259045"/>
    <xdr:sp macro="" textlink="">
      <xdr:nvSpPr>
        <xdr:cNvPr id="425" name="n_2aveValue【保健センター・保健所】&#10;有形固定資産減価償却率"/>
        <xdr:cNvSpPr txBox="1"/>
      </xdr:nvSpPr>
      <xdr:spPr>
        <a:xfrm>
          <a:off x="14389744" y="1021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112412</xdr:rowOff>
    </xdr:from>
    <xdr:ext cx="405111" cy="259045"/>
    <xdr:sp macro="" textlink="">
      <xdr:nvSpPr>
        <xdr:cNvPr id="426" name="n_3aveValue【保健センター・保健所】&#10;有形固定資産減価償却率"/>
        <xdr:cNvSpPr txBox="1"/>
      </xdr:nvSpPr>
      <xdr:spPr>
        <a:xfrm>
          <a:off x="13500744"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33037</xdr:rowOff>
    </xdr:from>
    <xdr:ext cx="405111" cy="259045"/>
    <xdr:sp macro="" textlink="">
      <xdr:nvSpPr>
        <xdr:cNvPr id="427" name="n_1mainValue【保健センター・保健所】&#10;有形固定資産減価償却率"/>
        <xdr:cNvSpPr txBox="1"/>
      </xdr:nvSpPr>
      <xdr:spPr>
        <a:xfrm>
          <a:off x="15266044"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74947</xdr:rowOff>
    </xdr:from>
    <xdr:ext cx="405111" cy="259045"/>
    <xdr:sp macro="" textlink="">
      <xdr:nvSpPr>
        <xdr:cNvPr id="428" name="n_2mainValue【保健センター・保健所】&#10;有形固定資産減価償却率"/>
        <xdr:cNvSpPr txBox="1"/>
      </xdr:nvSpPr>
      <xdr:spPr>
        <a:xfrm>
          <a:off x="14389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116857</xdr:rowOff>
    </xdr:from>
    <xdr:ext cx="405111" cy="259045"/>
    <xdr:sp macro="" textlink="">
      <xdr:nvSpPr>
        <xdr:cNvPr id="429" name="n_3mainValue【保健センター・保健所】&#10;有形固定資産減価償却率"/>
        <xdr:cNvSpPr txBox="1"/>
      </xdr:nvSpPr>
      <xdr:spPr>
        <a:xfrm>
          <a:off x="13500744" y="988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30" name="正方形/長方形 42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31" name="正方形/長方形 43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32" name="正方形/長方形 43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33" name="正方形/長方形 43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34" name="正方形/長方形 43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35" name="正方形/長方形 43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36" name="正方形/長方形 43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37" name="正方形/長方形 43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38" name="テキスト ボックス 43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39" name="直線コネクタ 43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40" name="直線コネクタ 439"/>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41" name="テキスト ボックス 440"/>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42" name="直線コネクタ 441"/>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43" name="テキスト ボックス 442"/>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44" name="直線コネクタ 443"/>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45" name="テキスト ボックス 444"/>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46" name="直線コネクタ 445"/>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47" name="テキスト ボックス 446"/>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48" name="直線コネクタ 44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49" name="テキスト ボックス 44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5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48006</xdr:rowOff>
    </xdr:from>
    <xdr:to>
      <xdr:col>116</xdr:col>
      <xdr:colOff>62864</xdr:colOff>
      <xdr:row>63</xdr:row>
      <xdr:rowOff>68580</xdr:rowOff>
    </xdr:to>
    <xdr:cxnSp macro="">
      <xdr:nvCxnSpPr>
        <xdr:cNvPr id="451" name="直線コネクタ 450"/>
        <xdr:cNvCxnSpPr/>
      </xdr:nvCxnSpPr>
      <xdr:spPr>
        <a:xfrm flipV="1">
          <a:off x="22160864" y="9649206"/>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72407</xdr:rowOff>
    </xdr:from>
    <xdr:ext cx="469744" cy="259045"/>
    <xdr:sp macro="" textlink="">
      <xdr:nvSpPr>
        <xdr:cNvPr id="452" name="【保健センター・保健所】&#10;一人当たり面積最小値テキスト"/>
        <xdr:cNvSpPr txBox="1"/>
      </xdr:nvSpPr>
      <xdr:spPr>
        <a:xfrm>
          <a:off x="22199600" y="1087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68580</xdr:rowOff>
    </xdr:from>
    <xdr:to>
      <xdr:col>116</xdr:col>
      <xdr:colOff>152400</xdr:colOff>
      <xdr:row>63</xdr:row>
      <xdr:rowOff>68580</xdr:rowOff>
    </xdr:to>
    <xdr:cxnSp macro="">
      <xdr:nvCxnSpPr>
        <xdr:cNvPr id="453" name="直線コネクタ 452"/>
        <xdr:cNvCxnSpPr/>
      </xdr:nvCxnSpPr>
      <xdr:spPr>
        <a:xfrm>
          <a:off x="22072600" y="10869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166133</xdr:rowOff>
    </xdr:from>
    <xdr:ext cx="469744" cy="259045"/>
    <xdr:sp macro="" textlink="">
      <xdr:nvSpPr>
        <xdr:cNvPr id="454" name="【保健センター・保健所】&#10;一人当たり面積最大値テキスト"/>
        <xdr:cNvSpPr txBox="1"/>
      </xdr:nvSpPr>
      <xdr:spPr>
        <a:xfrm>
          <a:off x="22199600" y="9424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48006</xdr:rowOff>
    </xdr:from>
    <xdr:to>
      <xdr:col>116</xdr:col>
      <xdr:colOff>152400</xdr:colOff>
      <xdr:row>56</xdr:row>
      <xdr:rowOff>48006</xdr:rowOff>
    </xdr:to>
    <xdr:cxnSp macro="">
      <xdr:nvCxnSpPr>
        <xdr:cNvPr id="455" name="直線コネクタ 454"/>
        <xdr:cNvCxnSpPr/>
      </xdr:nvCxnSpPr>
      <xdr:spPr>
        <a:xfrm>
          <a:off x="22072600" y="964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140225</xdr:rowOff>
    </xdr:from>
    <xdr:ext cx="469744" cy="259045"/>
    <xdr:sp macro="" textlink="">
      <xdr:nvSpPr>
        <xdr:cNvPr id="456" name="【保健センター・保健所】&#10;一人当たり面積平均値テキスト"/>
        <xdr:cNvSpPr txBox="1"/>
      </xdr:nvSpPr>
      <xdr:spPr>
        <a:xfrm>
          <a:off x="22199600" y="104272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161798</xdr:rowOff>
    </xdr:from>
    <xdr:to>
      <xdr:col>116</xdr:col>
      <xdr:colOff>114300</xdr:colOff>
      <xdr:row>61</xdr:row>
      <xdr:rowOff>91948</xdr:rowOff>
    </xdr:to>
    <xdr:sp macro="" textlink="">
      <xdr:nvSpPr>
        <xdr:cNvPr id="457" name="フローチャート: 判断 456"/>
        <xdr:cNvSpPr/>
      </xdr:nvSpPr>
      <xdr:spPr>
        <a:xfrm>
          <a:off x="22110700" y="10448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13208</xdr:rowOff>
    </xdr:from>
    <xdr:to>
      <xdr:col>112</xdr:col>
      <xdr:colOff>38100</xdr:colOff>
      <xdr:row>61</xdr:row>
      <xdr:rowOff>114808</xdr:rowOff>
    </xdr:to>
    <xdr:sp macro="" textlink="">
      <xdr:nvSpPr>
        <xdr:cNvPr id="458" name="フローチャート: 判断 457"/>
        <xdr:cNvSpPr/>
      </xdr:nvSpPr>
      <xdr:spPr>
        <a:xfrm>
          <a:off x="21272500" y="104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61214</xdr:rowOff>
    </xdr:from>
    <xdr:to>
      <xdr:col>107</xdr:col>
      <xdr:colOff>101600</xdr:colOff>
      <xdr:row>61</xdr:row>
      <xdr:rowOff>162814</xdr:rowOff>
    </xdr:to>
    <xdr:sp macro="" textlink="">
      <xdr:nvSpPr>
        <xdr:cNvPr id="459" name="フローチャート: 判断 458"/>
        <xdr:cNvSpPr/>
      </xdr:nvSpPr>
      <xdr:spPr>
        <a:xfrm>
          <a:off x="20383500" y="1051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31496</xdr:rowOff>
    </xdr:from>
    <xdr:to>
      <xdr:col>102</xdr:col>
      <xdr:colOff>165100</xdr:colOff>
      <xdr:row>61</xdr:row>
      <xdr:rowOff>133096</xdr:rowOff>
    </xdr:to>
    <xdr:sp macro="" textlink="">
      <xdr:nvSpPr>
        <xdr:cNvPr id="460" name="フローチャート: 判断 459"/>
        <xdr:cNvSpPr/>
      </xdr:nvSpPr>
      <xdr:spPr>
        <a:xfrm>
          <a:off x="19494500" y="1048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61" name="テキスト ボックス 46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62" name="テキスト ボックス 46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63" name="テキスト ボックス 46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64" name="テキスト ボックス 46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65" name="テキスト ボックス 46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74930</xdr:rowOff>
    </xdr:from>
    <xdr:to>
      <xdr:col>116</xdr:col>
      <xdr:colOff>114300</xdr:colOff>
      <xdr:row>60</xdr:row>
      <xdr:rowOff>5080</xdr:rowOff>
    </xdr:to>
    <xdr:sp macro="" textlink="">
      <xdr:nvSpPr>
        <xdr:cNvPr id="466" name="楕円 465"/>
        <xdr:cNvSpPr/>
      </xdr:nvSpPr>
      <xdr:spPr>
        <a:xfrm>
          <a:off x="221107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97807</xdr:rowOff>
    </xdr:from>
    <xdr:ext cx="469744" cy="259045"/>
    <xdr:sp macro="" textlink="">
      <xdr:nvSpPr>
        <xdr:cNvPr id="467" name="【保健センター・保健所】&#10;一人当たり面積該当値テキスト"/>
        <xdr:cNvSpPr txBox="1"/>
      </xdr:nvSpPr>
      <xdr:spPr>
        <a:xfrm>
          <a:off x="22199600" y="1004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90932</xdr:rowOff>
    </xdr:from>
    <xdr:to>
      <xdr:col>112</xdr:col>
      <xdr:colOff>38100</xdr:colOff>
      <xdr:row>60</xdr:row>
      <xdr:rowOff>21082</xdr:rowOff>
    </xdr:to>
    <xdr:sp macro="" textlink="">
      <xdr:nvSpPr>
        <xdr:cNvPr id="468" name="楕円 467"/>
        <xdr:cNvSpPr/>
      </xdr:nvSpPr>
      <xdr:spPr>
        <a:xfrm>
          <a:off x="21272500" y="1020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125730</xdr:rowOff>
    </xdr:from>
    <xdr:to>
      <xdr:col>116</xdr:col>
      <xdr:colOff>63500</xdr:colOff>
      <xdr:row>59</xdr:row>
      <xdr:rowOff>141732</xdr:rowOff>
    </xdr:to>
    <xdr:cxnSp macro="">
      <xdr:nvCxnSpPr>
        <xdr:cNvPr id="469" name="直線コネクタ 468"/>
        <xdr:cNvCxnSpPr/>
      </xdr:nvCxnSpPr>
      <xdr:spPr>
        <a:xfrm flipV="1">
          <a:off x="21323300" y="10241280"/>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111506</xdr:rowOff>
    </xdr:from>
    <xdr:to>
      <xdr:col>107</xdr:col>
      <xdr:colOff>101600</xdr:colOff>
      <xdr:row>60</xdr:row>
      <xdr:rowOff>41656</xdr:rowOff>
    </xdr:to>
    <xdr:sp macro="" textlink="">
      <xdr:nvSpPr>
        <xdr:cNvPr id="470" name="楕円 469"/>
        <xdr:cNvSpPr/>
      </xdr:nvSpPr>
      <xdr:spPr>
        <a:xfrm>
          <a:off x="20383500" y="1022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141732</xdr:rowOff>
    </xdr:from>
    <xdr:to>
      <xdr:col>111</xdr:col>
      <xdr:colOff>177800</xdr:colOff>
      <xdr:row>59</xdr:row>
      <xdr:rowOff>162306</xdr:rowOff>
    </xdr:to>
    <xdr:cxnSp macro="">
      <xdr:nvCxnSpPr>
        <xdr:cNvPr id="471" name="直線コネクタ 470"/>
        <xdr:cNvCxnSpPr/>
      </xdr:nvCxnSpPr>
      <xdr:spPr>
        <a:xfrm flipV="1">
          <a:off x="20434300" y="10257282"/>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129794</xdr:rowOff>
    </xdr:from>
    <xdr:to>
      <xdr:col>102</xdr:col>
      <xdr:colOff>165100</xdr:colOff>
      <xdr:row>60</xdr:row>
      <xdr:rowOff>59944</xdr:rowOff>
    </xdr:to>
    <xdr:sp macro="" textlink="">
      <xdr:nvSpPr>
        <xdr:cNvPr id="472" name="楕円 471"/>
        <xdr:cNvSpPr/>
      </xdr:nvSpPr>
      <xdr:spPr>
        <a:xfrm>
          <a:off x="19494500" y="1024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162306</xdr:rowOff>
    </xdr:from>
    <xdr:to>
      <xdr:col>107</xdr:col>
      <xdr:colOff>50800</xdr:colOff>
      <xdr:row>60</xdr:row>
      <xdr:rowOff>9144</xdr:rowOff>
    </xdr:to>
    <xdr:cxnSp macro="">
      <xdr:nvCxnSpPr>
        <xdr:cNvPr id="473" name="直線コネクタ 472"/>
        <xdr:cNvCxnSpPr/>
      </xdr:nvCxnSpPr>
      <xdr:spPr>
        <a:xfrm flipV="1">
          <a:off x="19545300" y="102778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105935</xdr:rowOff>
    </xdr:from>
    <xdr:ext cx="469744" cy="259045"/>
    <xdr:sp macro="" textlink="">
      <xdr:nvSpPr>
        <xdr:cNvPr id="474" name="n_1aveValue【保健センター・保健所】&#10;一人当たり面積"/>
        <xdr:cNvSpPr txBox="1"/>
      </xdr:nvSpPr>
      <xdr:spPr>
        <a:xfrm>
          <a:off x="21075727" y="10564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153941</xdr:rowOff>
    </xdr:from>
    <xdr:ext cx="469744" cy="259045"/>
    <xdr:sp macro="" textlink="">
      <xdr:nvSpPr>
        <xdr:cNvPr id="475" name="n_2aveValue【保健センター・保健所】&#10;一人当たり面積"/>
        <xdr:cNvSpPr txBox="1"/>
      </xdr:nvSpPr>
      <xdr:spPr>
        <a:xfrm>
          <a:off x="20199427" y="1061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124223</xdr:rowOff>
    </xdr:from>
    <xdr:ext cx="469744" cy="259045"/>
    <xdr:sp macro="" textlink="">
      <xdr:nvSpPr>
        <xdr:cNvPr id="476" name="n_3aveValue【保健センター・保健所】&#10;一人当たり面積"/>
        <xdr:cNvSpPr txBox="1"/>
      </xdr:nvSpPr>
      <xdr:spPr>
        <a:xfrm>
          <a:off x="19310427" y="10582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37609</xdr:rowOff>
    </xdr:from>
    <xdr:ext cx="469744" cy="259045"/>
    <xdr:sp macro="" textlink="">
      <xdr:nvSpPr>
        <xdr:cNvPr id="477" name="n_1mainValue【保健センター・保健所】&#10;一人当たり面積"/>
        <xdr:cNvSpPr txBox="1"/>
      </xdr:nvSpPr>
      <xdr:spPr>
        <a:xfrm>
          <a:off x="21075727" y="9981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58183</xdr:rowOff>
    </xdr:from>
    <xdr:ext cx="469744" cy="259045"/>
    <xdr:sp macro="" textlink="">
      <xdr:nvSpPr>
        <xdr:cNvPr id="478" name="n_2mainValue【保健センター・保健所】&#10;一人当たり面積"/>
        <xdr:cNvSpPr txBox="1"/>
      </xdr:nvSpPr>
      <xdr:spPr>
        <a:xfrm>
          <a:off x="20199427" y="10002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76471</xdr:rowOff>
    </xdr:from>
    <xdr:ext cx="469744" cy="259045"/>
    <xdr:sp macro="" textlink="">
      <xdr:nvSpPr>
        <xdr:cNvPr id="479" name="n_3mainValue【保健センター・保健所】&#10;一人当たり面積"/>
        <xdr:cNvSpPr txBox="1"/>
      </xdr:nvSpPr>
      <xdr:spPr>
        <a:xfrm>
          <a:off x="19310427" y="10020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80" name="正方形/長方形 47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1" name="正方形/長方形 48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2" name="正方形/長方形 48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83" name="正方形/長方形 48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84" name="正方形/長方形 48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85" name="正方形/長方形 48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86" name="正方形/長方形 48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87" name="正方形/長方形 48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88" name="テキスト ボックス 48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89" name="直線コネクタ 48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90" name="直線コネクタ 489"/>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91" name="テキスト ボックス 490"/>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92" name="直線コネクタ 491"/>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93" name="テキスト ボックス 492"/>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94" name="直線コネクタ 493"/>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95" name="テキスト ボックス 494"/>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96" name="直線コネクタ 495"/>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97" name="テキスト ボックス 496"/>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98" name="直線コネクタ 497"/>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99" name="テキスト ボックス 498"/>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00" name="直線コネクタ 499"/>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01" name="テキスト ボックス 500"/>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02" name="直線コネクタ 50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03" name="テキスト ボックス 50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0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85</xdr:row>
      <xdr:rowOff>137705</xdr:rowOff>
    </xdr:to>
    <xdr:cxnSp macro="">
      <xdr:nvCxnSpPr>
        <xdr:cNvPr id="505" name="直線コネクタ 504"/>
        <xdr:cNvCxnSpPr/>
      </xdr:nvCxnSpPr>
      <xdr:spPr>
        <a:xfrm flipV="1">
          <a:off x="16318864" y="13280571"/>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141532</xdr:rowOff>
    </xdr:from>
    <xdr:ext cx="405111" cy="259045"/>
    <xdr:sp macro="" textlink="">
      <xdr:nvSpPr>
        <xdr:cNvPr id="506" name="【消防施設】&#10;有形固定資産減価償却率最小値テキスト"/>
        <xdr:cNvSpPr txBox="1"/>
      </xdr:nvSpPr>
      <xdr:spPr>
        <a:xfrm>
          <a:off x="16357600" y="1471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137705</xdr:rowOff>
    </xdr:from>
    <xdr:to>
      <xdr:col>86</xdr:col>
      <xdr:colOff>25400</xdr:colOff>
      <xdr:row>85</xdr:row>
      <xdr:rowOff>137705</xdr:rowOff>
    </xdr:to>
    <xdr:cxnSp macro="">
      <xdr:nvCxnSpPr>
        <xdr:cNvPr id="507" name="直線コネクタ 506"/>
        <xdr:cNvCxnSpPr/>
      </xdr:nvCxnSpPr>
      <xdr:spPr>
        <a:xfrm>
          <a:off x="16230600" y="1471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08" name="【消防施設】&#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09" name="直線コネクタ 508"/>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79</xdr:row>
      <xdr:rowOff>85289</xdr:rowOff>
    </xdr:from>
    <xdr:ext cx="405111" cy="259045"/>
    <xdr:sp macro="" textlink="">
      <xdr:nvSpPr>
        <xdr:cNvPr id="510" name="【消防施設】&#10;有形固定資産減価償却率平均値テキスト"/>
        <xdr:cNvSpPr txBox="1"/>
      </xdr:nvSpPr>
      <xdr:spPr>
        <a:xfrm>
          <a:off x="16357600" y="136298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62412</xdr:rowOff>
    </xdr:from>
    <xdr:to>
      <xdr:col>85</xdr:col>
      <xdr:colOff>177800</xdr:colOff>
      <xdr:row>80</xdr:row>
      <xdr:rowOff>164012</xdr:rowOff>
    </xdr:to>
    <xdr:sp macro="" textlink="">
      <xdr:nvSpPr>
        <xdr:cNvPr id="511" name="フローチャート: 判断 510"/>
        <xdr:cNvSpPr/>
      </xdr:nvSpPr>
      <xdr:spPr>
        <a:xfrm>
          <a:off x="16268700" y="1377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86905</xdr:rowOff>
    </xdr:from>
    <xdr:to>
      <xdr:col>81</xdr:col>
      <xdr:colOff>101600</xdr:colOff>
      <xdr:row>81</xdr:row>
      <xdr:rowOff>17055</xdr:rowOff>
    </xdr:to>
    <xdr:sp macro="" textlink="">
      <xdr:nvSpPr>
        <xdr:cNvPr id="512" name="フローチャート: 判断 511"/>
        <xdr:cNvSpPr/>
      </xdr:nvSpPr>
      <xdr:spPr>
        <a:xfrm>
          <a:off x="15430500" y="1380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34652</xdr:rowOff>
    </xdr:from>
    <xdr:to>
      <xdr:col>76</xdr:col>
      <xdr:colOff>165100</xdr:colOff>
      <xdr:row>81</xdr:row>
      <xdr:rowOff>136252</xdr:rowOff>
    </xdr:to>
    <xdr:sp macro="" textlink="">
      <xdr:nvSpPr>
        <xdr:cNvPr id="513" name="フローチャート: 判断 512"/>
        <xdr:cNvSpPr/>
      </xdr:nvSpPr>
      <xdr:spPr>
        <a:xfrm>
          <a:off x="14541500" y="139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8527</xdr:rowOff>
    </xdr:from>
    <xdr:to>
      <xdr:col>72</xdr:col>
      <xdr:colOff>38100</xdr:colOff>
      <xdr:row>81</xdr:row>
      <xdr:rowOff>110127</xdr:rowOff>
    </xdr:to>
    <xdr:sp macro="" textlink="">
      <xdr:nvSpPr>
        <xdr:cNvPr id="514" name="フローチャート: 判断 513"/>
        <xdr:cNvSpPr/>
      </xdr:nvSpPr>
      <xdr:spPr>
        <a:xfrm>
          <a:off x="13652500" y="1389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15" name="テキスト ボックス 51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16" name="テキスト ボックス 51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17" name="テキスト ボックス 51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18" name="テキスト ボックス 51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19" name="テキスト ボックス 51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160382</xdr:rowOff>
    </xdr:from>
    <xdr:to>
      <xdr:col>85</xdr:col>
      <xdr:colOff>177800</xdr:colOff>
      <xdr:row>82</xdr:row>
      <xdr:rowOff>90532</xdr:rowOff>
    </xdr:to>
    <xdr:sp macro="" textlink="">
      <xdr:nvSpPr>
        <xdr:cNvPr id="520" name="楕円 519"/>
        <xdr:cNvSpPr/>
      </xdr:nvSpPr>
      <xdr:spPr>
        <a:xfrm>
          <a:off x="16268700" y="1404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138809</xdr:rowOff>
    </xdr:from>
    <xdr:ext cx="405111" cy="259045"/>
    <xdr:sp macro="" textlink="">
      <xdr:nvSpPr>
        <xdr:cNvPr id="521" name="【消防施設】&#10;有形固定資産減価償却率該当値テキスト"/>
        <xdr:cNvSpPr txBox="1"/>
      </xdr:nvSpPr>
      <xdr:spPr>
        <a:xfrm>
          <a:off x="16357600" y="14026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26488</xdr:rowOff>
    </xdr:from>
    <xdr:to>
      <xdr:col>81</xdr:col>
      <xdr:colOff>101600</xdr:colOff>
      <xdr:row>82</xdr:row>
      <xdr:rowOff>128088</xdr:rowOff>
    </xdr:to>
    <xdr:sp macro="" textlink="">
      <xdr:nvSpPr>
        <xdr:cNvPr id="522" name="楕円 521"/>
        <xdr:cNvSpPr/>
      </xdr:nvSpPr>
      <xdr:spPr>
        <a:xfrm>
          <a:off x="15430500" y="1408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39732</xdr:rowOff>
    </xdr:from>
    <xdr:to>
      <xdr:col>85</xdr:col>
      <xdr:colOff>127000</xdr:colOff>
      <xdr:row>82</xdr:row>
      <xdr:rowOff>77288</xdr:rowOff>
    </xdr:to>
    <xdr:cxnSp macro="">
      <xdr:nvCxnSpPr>
        <xdr:cNvPr id="523" name="直線コネクタ 522"/>
        <xdr:cNvCxnSpPr/>
      </xdr:nvCxnSpPr>
      <xdr:spPr>
        <a:xfrm flipV="1">
          <a:off x="15481300" y="14098632"/>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64044</xdr:rowOff>
    </xdr:from>
    <xdr:to>
      <xdr:col>76</xdr:col>
      <xdr:colOff>165100</xdr:colOff>
      <xdr:row>82</xdr:row>
      <xdr:rowOff>165644</xdr:rowOff>
    </xdr:to>
    <xdr:sp macro="" textlink="">
      <xdr:nvSpPr>
        <xdr:cNvPr id="524" name="楕円 523"/>
        <xdr:cNvSpPr/>
      </xdr:nvSpPr>
      <xdr:spPr>
        <a:xfrm>
          <a:off x="14541500" y="1412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77288</xdr:rowOff>
    </xdr:from>
    <xdr:to>
      <xdr:col>81</xdr:col>
      <xdr:colOff>50800</xdr:colOff>
      <xdr:row>82</xdr:row>
      <xdr:rowOff>114844</xdr:rowOff>
    </xdr:to>
    <xdr:cxnSp macro="">
      <xdr:nvCxnSpPr>
        <xdr:cNvPr id="525" name="直線コネクタ 524"/>
        <xdr:cNvCxnSpPr/>
      </xdr:nvCxnSpPr>
      <xdr:spPr>
        <a:xfrm flipV="1">
          <a:off x="14592300" y="14136188"/>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77107</xdr:rowOff>
    </xdr:from>
    <xdr:to>
      <xdr:col>72</xdr:col>
      <xdr:colOff>38100</xdr:colOff>
      <xdr:row>83</xdr:row>
      <xdr:rowOff>7257</xdr:rowOff>
    </xdr:to>
    <xdr:sp macro="" textlink="">
      <xdr:nvSpPr>
        <xdr:cNvPr id="526" name="楕円 525"/>
        <xdr:cNvSpPr/>
      </xdr:nvSpPr>
      <xdr:spPr>
        <a:xfrm>
          <a:off x="13652500" y="1413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114844</xdr:rowOff>
    </xdr:from>
    <xdr:to>
      <xdr:col>76</xdr:col>
      <xdr:colOff>114300</xdr:colOff>
      <xdr:row>82</xdr:row>
      <xdr:rowOff>127907</xdr:rowOff>
    </xdr:to>
    <xdr:cxnSp macro="">
      <xdr:nvCxnSpPr>
        <xdr:cNvPr id="527" name="直線コネクタ 526"/>
        <xdr:cNvCxnSpPr/>
      </xdr:nvCxnSpPr>
      <xdr:spPr>
        <a:xfrm flipV="1">
          <a:off x="13703300" y="1417374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33582</xdr:rowOff>
    </xdr:from>
    <xdr:ext cx="405111" cy="259045"/>
    <xdr:sp macro="" textlink="">
      <xdr:nvSpPr>
        <xdr:cNvPr id="528" name="n_1aveValue【消防施設】&#10;有形固定資産減価償却率"/>
        <xdr:cNvSpPr txBox="1"/>
      </xdr:nvSpPr>
      <xdr:spPr>
        <a:xfrm>
          <a:off x="15266044" y="13578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152779</xdr:rowOff>
    </xdr:from>
    <xdr:ext cx="405111" cy="259045"/>
    <xdr:sp macro="" textlink="">
      <xdr:nvSpPr>
        <xdr:cNvPr id="529" name="n_2aveValue【消防施設】&#10;有形固定資産減価償却率"/>
        <xdr:cNvSpPr txBox="1"/>
      </xdr:nvSpPr>
      <xdr:spPr>
        <a:xfrm>
          <a:off x="14389744" y="13697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126654</xdr:rowOff>
    </xdr:from>
    <xdr:ext cx="405111" cy="259045"/>
    <xdr:sp macro="" textlink="">
      <xdr:nvSpPr>
        <xdr:cNvPr id="530" name="n_3aveValue【消防施設】&#10;有形固定資産減価償却率"/>
        <xdr:cNvSpPr txBox="1"/>
      </xdr:nvSpPr>
      <xdr:spPr>
        <a:xfrm>
          <a:off x="13500744" y="1367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119215</xdr:rowOff>
    </xdr:from>
    <xdr:ext cx="405111" cy="259045"/>
    <xdr:sp macro="" textlink="">
      <xdr:nvSpPr>
        <xdr:cNvPr id="531" name="n_1mainValue【消防施設】&#10;有形固定資産減価償却率"/>
        <xdr:cNvSpPr txBox="1"/>
      </xdr:nvSpPr>
      <xdr:spPr>
        <a:xfrm>
          <a:off x="15266044" y="1417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156771</xdr:rowOff>
    </xdr:from>
    <xdr:ext cx="405111" cy="259045"/>
    <xdr:sp macro="" textlink="">
      <xdr:nvSpPr>
        <xdr:cNvPr id="532" name="n_2mainValue【消防施設】&#10;有形固定資産減価償却率"/>
        <xdr:cNvSpPr txBox="1"/>
      </xdr:nvSpPr>
      <xdr:spPr>
        <a:xfrm>
          <a:off x="14389744" y="1421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169834</xdr:rowOff>
    </xdr:from>
    <xdr:ext cx="405111" cy="259045"/>
    <xdr:sp macro="" textlink="">
      <xdr:nvSpPr>
        <xdr:cNvPr id="533" name="n_3mainValue【消防施設】&#10;有形固定資産減価償却率"/>
        <xdr:cNvSpPr txBox="1"/>
      </xdr:nvSpPr>
      <xdr:spPr>
        <a:xfrm>
          <a:off x="13500744" y="1422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4" name="正方形/長方形 53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5" name="正方形/長方形 53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6" name="正方形/長方形 53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7" name="正方形/長方形 53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8" name="正方形/長方形 53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9" name="正方形/長方形 53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0" name="正方形/長方形 53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1" name="正方形/長方形 54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42" name="テキスト ボックス 54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3" name="直線コネクタ 54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44" name="直線コネクタ 543"/>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45" name="テキスト ボックス 544"/>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46" name="直線コネクタ 545"/>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47" name="テキスト ボックス 546"/>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48" name="直線コネクタ 54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49" name="テキスト ボックス 54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50" name="直線コネクタ 549"/>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51" name="テキスト ボックス 550"/>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52" name="直線コネクタ 551"/>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53" name="テキスト ボックス 552"/>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54" name="直線コネクタ 55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55" name="テキスト ボックス 55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5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146686</xdr:rowOff>
    </xdr:from>
    <xdr:to>
      <xdr:col>116</xdr:col>
      <xdr:colOff>62864</xdr:colOff>
      <xdr:row>86</xdr:row>
      <xdr:rowOff>99061</xdr:rowOff>
    </xdr:to>
    <xdr:cxnSp macro="">
      <xdr:nvCxnSpPr>
        <xdr:cNvPr id="557" name="直線コネクタ 556"/>
        <xdr:cNvCxnSpPr/>
      </xdr:nvCxnSpPr>
      <xdr:spPr>
        <a:xfrm flipV="1">
          <a:off x="22160864" y="13348336"/>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102888</xdr:rowOff>
    </xdr:from>
    <xdr:ext cx="469744" cy="259045"/>
    <xdr:sp macro="" textlink="">
      <xdr:nvSpPr>
        <xdr:cNvPr id="558" name="【消防施設】&#10;一人当たり面積最小値テキスト"/>
        <xdr:cNvSpPr txBox="1"/>
      </xdr:nvSpPr>
      <xdr:spPr>
        <a:xfrm>
          <a:off x="22199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99061</xdr:rowOff>
    </xdr:from>
    <xdr:to>
      <xdr:col>116</xdr:col>
      <xdr:colOff>152400</xdr:colOff>
      <xdr:row>86</xdr:row>
      <xdr:rowOff>99061</xdr:rowOff>
    </xdr:to>
    <xdr:cxnSp macro="">
      <xdr:nvCxnSpPr>
        <xdr:cNvPr id="559" name="直線コネクタ 558"/>
        <xdr:cNvCxnSpPr/>
      </xdr:nvCxnSpPr>
      <xdr:spPr>
        <a:xfrm>
          <a:off x="22072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93363</xdr:rowOff>
    </xdr:from>
    <xdr:ext cx="469744" cy="259045"/>
    <xdr:sp macro="" textlink="">
      <xdr:nvSpPr>
        <xdr:cNvPr id="560" name="【消防施設】&#10;一人当たり面積最大値テキスト"/>
        <xdr:cNvSpPr txBox="1"/>
      </xdr:nvSpPr>
      <xdr:spPr>
        <a:xfrm>
          <a:off x="22199600" y="13123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146686</xdr:rowOff>
    </xdr:from>
    <xdr:to>
      <xdr:col>116</xdr:col>
      <xdr:colOff>152400</xdr:colOff>
      <xdr:row>77</xdr:row>
      <xdr:rowOff>146686</xdr:rowOff>
    </xdr:to>
    <xdr:cxnSp macro="">
      <xdr:nvCxnSpPr>
        <xdr:cNvPr id="561" name="直線コネクタ 560"/>
        <xdr:cNvCxnSpPr/>
      </xdr:nvCxnSpPr>
      <xdr:spPr>
        <a:xfrm>
          <a:off x="22072600" y="1334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133366</xdr:rowOff>
    </xdr:from>
    <xdr:ext cx="469744" cy="259045"/>
    <xdr:sp macro="" textlink="">
      <xdr:nvSpPr>
        <xdr:cNvPr id="562" name="【消防施設】&#10;一人当たり面積平均値テキスト"/>
        <xdr:cNvSpPr txBox="1"/>
      </xdr:nvSpPr>
      <xdr:spPr>
        <a:xfrm>
          <a:off x="22199600" y="14363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154939</xdr:rowOff>
    </xdr:from>
    <xdr:to>
      <xdr:col>116</xdr:col>
      <xdr:colOff>114300</xdr:colOff>
      <xdr:row>84</xdr:row>
      <xdr:rowOff>85089</xdr:rowOff>
    </xdr:to>
    <xdr:sp macro="" textlink="">
      <xdr:nvSpPr>
        <xdr:cNvPr id="563" name="フローチャート: 判断 562"/>
        <xdr:cNvSpPr/>
      </xdr:nvSpPr>
      <xdr:spPr>
        <a:xfrm>
          <a:off x="22110700" y="1438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564" name="フローチャート: 判断 563"/>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636</xdr:rowOff>
    </xdr:from>
    <xdr:to>
      <xdr:col>107</xdr:col>
      <xdr:colOff>101600</xdr:colOff>
      <xdr:row>84</xdr:row>
      <xdr:rowOff>102236</xdr:rowOff>
    </xdr:to>
    <xdr:sp macro="" textlink="">
      <xdr:nvSpPr>
        <xdr:cNvPr id="565" name="フローチャート: 判断 564"/>
        <xdr:cNvSpPr/>
      </xdr:nvSpPr>
      <xdr:spPr>
        <a:xfrm>
          <a:off x="20383500" y="1440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38736</xdr:rowOff>
    </xdr:from>
    <xdr:to>
      <xdr:col>102</xdr:col>
      <xdr:colOff>165100</xdr:colOff>
      <xdr:row>84</xdr:row>
      <xdr:rowOff>140336</xdr:rowOff>
    </xdr:to>
    <xdr:sp macro="" textlink="">
      <xdr:nvSpPr>
        <xdr:cNvPr id="566" name="フローチャート: 判断 565"/>
        <xdr:cNvSpPr/>
      </xdr:nvSpPr>
      <xdr:spPr>
        <a:xfrm>
          <a:off x="19494500" y="1444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67" name="テキスト ボックス 56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68" name="テキスト ボックス 56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69" name="テキスト ボックス 56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70" name="テキスト ボックス 56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71" name="テキスト ボックス 57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36830</xdr:rowOff>
    </xdr:from>
    <xdr:to>
      <xdr:col>116</xdr:col>
      <xdr:colOff>114300</xdr:colOff>
      <xdr:row>83</xdr:row>
      <xdr:rowOff>138430</xdr:rowOff>
    </xdr:to>
    <xdr:sp macro="" textlink="">
      <xdr:nvSpPr>
        <xdr:cNvPr id="572" name="楕円 571"/>
        <xdr:cNvSpPr/>
      </xdr:nvSpPr>
      <xdr:spPr>
        <a:xfrm>
          <a:off x="22110700" y="1426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59707</xdr:rowOff>
    </xdr:from>
    <xdr:ext cx="469744" cy="259045"/>
    <xdr:sp macro="" textlink="">
      <xdr:nvSpPr>
        <xdr:cNvPr id="573" name="【消防施設】&#10;一人当たり面積該当値テキスト"/>
        <xdr:cNvSpPr txBox="1"/>
      </xdr:nvSpPr>
      <xdr:spPr>
        <a:xfrm>
          <a:off x="22199600"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48261</xdr:rowOff>
    </xdr:from>
    <xdr:to>
      <xdr:col>112</xdr:col>
      <xdr:colOff>38100</xdr:colOff>
      <xdr:row>83</xdr:row>
      <xdr:rowOff>149861</xdr:rowOff>
    </xdr:to>
    <xdr:sp macro="" textlink="">
      <xdr:nvSpPr>
        <xdr:cNvPr id="574" name="楕円 573"/>
        <xdr:cNvSpPr/>
      </xdr:nvSpPr>
      <xdr:spPr>
        <a:xfrm>
          <a:off x="21272500" y="1427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87630</xdr:rowOff>
    </xdr:from>
    <xdr:to>
      <xdr:col>116</xdr:col>
      <xdr:colOff>63500</xdr:colOff>
      <xdr:row>83</xdr:row>
      <xdr:rowOff>99061</xdr:rowOff>
    </xdr:to>
    <xdr:cxnSp macro="">
      <xdr:nvCxnSpPr>
        <xdr:cNvPr id="575" name="直線コネクタ 574"/>
        <xdr:cNvCxnSpPr/>
      </xdr:nvCxnSpPr>
      <xdr:spPr>
        <a:xfrm flipV="1">
          <a:off x="21323300" y="14317980"/>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63500</xdr:rowOff>
    </xdr:from>
    <xdr:to>
      <xdr:col>107</xdr:col>
      <xdr:colOff>101600</xdr:colOff>
      <xdr:row>83</xdr:row>
      <xdr:rowOff>165100</xdr:rowOff>
    </xdr:to>
    <xdr:sp macro="" textlink="">
      <xdr:nvSpPr>
        <xdr:cNvPr id="576" name="楕円 575"/>
        <xdr:cNvSpPr/>
      </xdr:nvSpPr>
      <xdr:spPr>
        <a:xfrm>
          <a:off x="203835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99061</xdr:rowOff>
    </xdr:from>
    <xdr:to>
      <xdr:col>111</xdr:col>
      <xdr:colOff>177800</xdr:colOff>
      <xdr:row>83</xdr:row>
      <xdr:rowOff>114300</xdr:rowOff>
    </xdr:to>
    <xdr:cxnSp macro="">
      <xdr:nvCxnSpPr>
        <xdr:cNvPr id="577" name="直線コネクタ 576"/>
        <xdr:cNvCxnSpPr/>
      </xdr:nvCxnSpPr>
      <xdr:spPr>
        <a:xfrm flipV="1">
          <a:off x="20434300" y="1432941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76836</xdr:rowOff>
    </xdr:from>
    <xdr:to>
      <xdr:col>102</xdr:col>
      <xdr:colOff>165100</xdr:colOff>
      <xdr:row>84</xdr:row>
      <xdr:rowOff>6986</xdr:rowOff>
    </xdr:to>
    <xdr:sp macro="" textlink="">
      <xdr:nvSpPr>
        <xdr:cNvPr id="578" name="楕円 577"/>
        <xdr:cNvSpPr/>
      </xdr:nvSpPr>
      <xdr:spPr>
        <a:xfrm>
          <a:off x="19494500" y="1430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114300</xdr:rowOff>
    </xdr:from>
    <xdr:to>
      <xdr:col>107</xdr:col>
      <xdr:colOff>50800</xdr:colOff>
      <xdr:row>83</xdr:row>
      <xdr:rowOff>127636</xdr:rowOff>
    </xdr:to>
    <xdr:cxnSp macro="">
      <xdr:nvCxnSpPr>
        <xdr:cNvPr id="579" name="直線コネクタ 578"/>
        <xdr:cNvCxnSpPr/>
      </xdr:nvCxnSpPr>
      <xdr:spPr>
        <a:xfrm flipV="1">
          <a:off x="19545300" y="14344650"/>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580" name="n_1aveValue【消防施設】&#10;一人当たり面積"/>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93363</xdr:rowOff>
    </xdr:from>
    <xdr:ext cx="469744" cy="259045"/>
    <xdr:sp macro="" textlink="">
      <xdr:nvSpPr>
        <xdr:cNvPr id="581" name="n_2aveValue【消防施設】&#10;一人当たり面積"/>
        <xdr:cNvSpPr txBox="1"/>
      </xdr:nvSpPr>
      <xdr:spPr>
        <a:xfrm>
          <a:off x="20199427" y="14495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131463</xdr:rowOff>
    </xdr:from>
    <xdr:ext cx="469744" cy="259045"/>
    <xdr:sp macro="" textlink="">
      <xdr:nvSpPr>
        <xdr:cNvPr id="582" name="n_3aveValue【消防施設】&#10;一人当たり面積"/>
        <xdr:cNvSpPr txBox="1"/>
      </xdr:nvSpPr>
      <xdr:spPr>
        <a:xfrm>
          <a:off x="19310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166388</xdr:rowOff>
    </xdr:from>
    <xdr:ext cx="469744" cy="259045"/>
    <xdr:sp macro="" textlink="">
      <xdr:nvSpPr>
        <xdr:cNvPr id="583" name="n_1mainValue【消防施設】&#10;一人当たり面積"/>
        <xdr:cNvSpPr txBox="1"/>
      </xdr:nvSpPr>
      <xdr:spPr>
        <a:xfrm>
          <a:off x="21075727" y="1405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584" name="n_2mainValue【消防施設】&#10;一人当たり面積"/>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23513</xdr:rowOff>
    </xdr:from>
    <xdr:ext cx="469744" cy="259045"/>
    <xdr:sp macro="" textlink="">
      <xdr:nvSpPr>
        <xdr:cNvPr id="585" name="n_3mainValue【消防施設】&#10;一人当たり面積"/>
        <xdr:cNvSpPr txBox="1"/>
      </xdr:nvSpPr>
      <xdr:spPr>
        <a:xfrm>
          <a:off x="19310427" y="1408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86" name="正方形/長方形 58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7" name="正方形/長方形 58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88" name="正方形/長方形 58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89" name="正方形/長方形 58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0" name="正方形/長方形 58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91" name="正方形/長方形 59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92" name="正方形/長方形 59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3" name="正方形/長方形 59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94" name="テキスト ボックス 59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5" name="直線コネクタ 59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596" name="直線コネクタ 595"/>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597" name="テキスト ボックス 596"/>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98" name="直線コネクタ 597"/>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99" name="テキスト ボックス 598"/>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00" name="直線コネクタ 599"/>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01" name="テキスト ボックス 600"/>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02" name="直線コネクタ 601"/>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03" name="テキスト ボックス 602"/>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04" name="直線コネクタ 603"/>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05" name="テキスト ボックス 604"/>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06" name="直線コネクタ 60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07" name="テキスト ボックス 60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0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82550</xdr:rowOff>
    </xdr:from>
    <xdr:to>
      <xdr:col>85</xdr:col>
      <xdr:colOff>126364</xdr:colOff>
      <xdr:row>108</xdr:row>
      <xdr:rowOff>152400</xdr:rowOff>
    </xdr:to>
    <xdr:cxnSp macro="">
      <xdr:nvCxnSpPr>
        <xdr:cNvPr id="609" name="直線コネクタ 608"/>
        <xdr:cNvCxnSpPr/>
      </xdr:nvCxnSpPr>
      <xdr:spPr>
        <a:xfrm flipV="1">
          <a:off x="16318864"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340478" cy="259045"/>
    <xdr:sp macro="" textlink="">
      <xdr:nvSpPr>
        <xdr:cNvPr id="610" name="【庁舎】&#10;有形固定資産減価償却率最小値テキスト"/>
        <xdr:cNvSpPr txBox="1"/>
      </xdr:nvSpPr>
      <xdr:spPr>
        <a:xfrm>
          <a:off x="16357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11" name="直線コネクタ 610"/>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29227</xdr:rowOff>
    </xdr:from>
    <xdr:ext cx="469744" cy="259045"/>
    <xdr:sp macro="" textlink="">
      <xdr:nvSpPr>
        <xdr:cNvPr id="612" name="【庁舎】&#10;有形固定資産減価償却率最大値テキスト"/>
        <xdr:cNvSpPr txBox="1"/>
      </xdr:nvSpPr>
      <xdr:spPr>
        <a:xfrm>
          <a:off x="16357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82550</xdr:rowOff>
    </xdr:from>
    <xdr:to>
      <xdr:col>86</xdr:col>
      <xdr:colOff>25400</xdr:colOff>
      <xdr:row>101</xdr:row>
      <xdr:rowOff>82550</xdr:rowOff>
    </xdr:to>
    <xdr:cxnSp macro="">
      <xdr:nvCxnSpPr>
        <xdr:cNvPr id="613" name="直線コネクタ 612"/>
        <xdr:cNvCxnSpPr/>
      </xdr:nvCxnSpPr>
      <xdr:spPr>
        <a:xfrm>
          <a:off x="16230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63516</xdr:rowOff>
    </xdr:from>
    <xdr:ext cx="405111" cy="259045"/>
    <xdr:sp macro="" textlink="">
      <xdr:nvSpPr>
        <xdr:cNvPr id="614" name="【庁舎】&#10;有形固定資産減価償却率平均値テキスト"/>
        <xdr:cNvSpPr txBox="1"/>
      </xdr:nvSpPr>
      <xdr:spPr>
        <a:xfrm>
          <a:off x="16357600" y="178943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85089</xdr:rowOff>
    </xdr:from>
    <xdr:to>
      <xdr:col>85</xdr:col>
      <xdr:colOff>177800</xdr:colOff>
      <xdr:row>105</xdr:row>
      <xdr:rowOff>15239</xdr:rowOff>
    </xdr:to>
    <xdr:sp macro="" textlink="">
      <xdr:nvSpPr>
        <xdr:cNvPr id="615" name="フローチャート: 判断 614"/>
        <xdr:cNvSpPr/>
      </xdr:nvSpPr>
      <xdr:spPr>
        <a:xfrm>
          <a:off x="16268700" y="1791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72389</xdr:rowOff>
    </xdr:from>
    <xdr:to>
      <xdr:col>81</xdr:col>
      <xdr:colOff>101600</xdr:colOff>
      <xdr:row>105</xdr:row>
      <xdr:rowOff>2539</xdr:rowOff>
    </xdr:to>
    <xdr:sp macro="" textlink="">
      <xdr:nvSpPr>
        <xdr:cNvPr id="616" name="フローチャート: 判断 615"/>
        <xdr:cNvSpPr/>
      </xdr:nvSpPr>
      <xdr:spPr>
        <a:xfrm>
          <a:off x="15430500" y="17903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46989</xdr:rowOff>
    </xdr:from>
    <xdr:to>
      <xdr:col>76</xdr:col>
      <xdr:colOff>165100</xdr:colOff>
      <xdr:row>104</xdr:row>
      <xdr:rowOff>148589</xdr:rowOff>
    </xdr:to>
    <xdr:sp macro="" textlink="">
      <xdr:nvSpPr>
        <xdr:cNvPr id="617" name="フローチャート: 判断 616"/>
        <xdr:cNvSpPr/>
      </xdr:nvSpPr>
      <xdr:spPr>
        <a:xfrm>
          <a:off x="14541500" y="1787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53339</xdr:rowOff>
    </xdr:from>
    <xdr:to>
      <xdr:col>72</xdr:col>
      <xdr:colOff>38100</xdr:colOff>
      <xdr:row>104</xdr:row>
      <xdr:rowOff>154939</xdr:rowOff>
    </xdr:to>
    <xdr:sp macro="" textlink="">
      <xdr:nvSpPr>
        <xdr:cNvPr id="618" name="フローチャート: 判断 617"/>
        <xdr:cNvSpPr/>
      </xdr:nvSpPr>
      <xdr:spPr>
        <a:xfrm>
          <a:off x="13652500" y="17884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19" name="テキスト ボックス 61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20" name="テキスト ボックス 61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21" name="テキスト ボックス 62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22" name="テキスト ボックス 62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23" name="テキスト ボックス 62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139700</xdr:rowOff>
    </xdr:from>
    <xdr:to>
      <xdr:col>85</xdr:col>
      <xdr:colOff>177800</xdr:colOff>
      <xdr:row>103</xdr:row>
      <xdr:rowOff>69850</xdr:rowOff>
    </xdr:to>
    <xdr:sp macro="" textlink="">
      <xdr:nvSpPr>
        <xdr:cNvPr id="624" name="楕円 623"/>
        <xdr:cNvSpPr/>
      </xdr:nvSpPr>
      <xdr:spPr>
        <a:xfrm>
          <a:off x="16268700" y="1762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162577</xdr:rowOff>
    </xdr:from>
    <xdr:ext cx="405111" cy="259045"/>
    <xdr:sp macro="" textlink="">
      <xdr:nvSpPr>
        <xdr:cNvPr id="625" name="【庁舎】&#10;有形固定資産減価償却率該当値テキスト"/>
        <xdr:cNvSpPr txBox="1"/>
      </xdr:nvSpPr>
      <xdr:spPr>
        <a:xfrm>
          <a:off x="16357600" y="1747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2539</xdr:rowOff>
    </xdr:from>
    <xdr:to>
      <xdr:col>81</xdr:col>
      <xdr:colOff>101600</xdr:colOff>
      <xdr:row>103</xdr:row>
      <xdr:rowOff>104139</xdr:rowOff>
    </xdr:to>
    <xdr:sp macro="" textlink="">
      <xdr:nvSpPr>
        <xdr:cNvPr id="626" name="楕円 625"/>
        <xdr:cNvSpPr/>
      </xdr:nvSpPr>
      <xdr:spPr>
        <a:xfrm>
          <a:off x="1543050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19050</xdr:rowOff>
    </xdr:from>
    <xdr:to>
      <xdr:col>85</xdr:col>
      <xdr:colOff>127000</xdr:colOff>
      <xdr:row>103</xdr:row>
      <xdr:rowOff>53339</xdr:rowOff>
    </xdr:to>
    <xdr:cxnSp macro="">
      <xdr:nvCxnSpPr>
        <xdr:cNvPr id="627" name="直線コネクタ 626"/>
        <xdr:cNvCxnSpPr/>
      </xdr:nvCxnSpPr>
      <xdr:spPr>
        <a:xfrm flipV="1">
          <a:off x="15481300" y="17678400"/>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91439</xdr:rowOff>
    </xdr:from>
    <xdr:to>
      <xdr:col>76</xdr:col>
      <xdr:colOff>165100</xdr:colOff>
      <xdr:row>102</xdr:row>
      <xdr:rowOff>21589</xdr:rowOff>
    </xdr:to>
    <xdr:sp macro="" textlink="">
      <xdr:nvSpPr>
        <xdr:cNvPr id="628" name="楕円 627"/>
        <xdr:cNvSpPr/>
      </xdr:nvSpPr>
      <xdr:spPr>
        <a:xfrm>
          <a:off x="14541500" y="1740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142239</xdr:rowOff>
    </xdr:from>
    <xdr:to>
      <xdr:col>81</xdr:col>
      <xdr:colOff>50800</xdr:colOff>
      <xdr:row>103</xdr:row>
      <xdr:rowOff>53339</xdr:rowOff>
    </xdr:to>
    <xdr:cxnSp macro="">
      <xdr:nvCxnSpPr>
        <xdr:cNvPr id="629" name="直線コネクタ 628"/>
        <xdr:cNvCxnSpPr/>
      </xdr:nvCxnSpPr>
      <xdr:spPr>
        <a:xfrm>
          <a:off x="14592300" y="17458689"/>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151130</xdr:rowOff>
    </xdr:from>
    <xdr:to>
      <xdr:col>72</xdr:col>
      <xdr:colOff>38100</xdr:colOff>
      <xdr:row>103</xdr:row>
      <xdr:rowOff>81280</xdr:rowOff>
    </xdr:to>
    <xdr:sp macro="" textlink="">
      <xdr:nvSpPr>
        <xdr:cNvPr id="630" name="楕円 629"/>
        <xdr:cNvSpPr/>
      </xdr:nvSpPr>
      <xdr:spPr>
        <a:xfrm>
          <a:off x="13652500" y="1763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142239</xdr:rowOff>
    </xdr:from>
    <xdr:to>
      <xdr:col>76</xdr:col>
      <xdr:colOff>114300</xdr:colOff>
      <xdr:row>103</xdr:row>
      <xdr:rowOff>30480</xdr:rowOff>
    </xdr:to>
    <xdr:cxnSp macro="">
      <xdr:nvCxnSpPr>
        <xdr:cNvPr id="631" name="直線コネクタ 630"/>
        <xdr:cNvCxnSpPr/>
      </xdr:nvCxnSpPr>
      <xdr:spPr>
        <a:xfrm flipV="1">
          <a:off x="13703300" y="17458689"/>
          <a:ext cx="889000" cy="23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165116</xdr:rowOff>
    </xdr:from>
    <xdr:ext cx="405111" cy="259045"/>
    <xdr:sp macro="" textlink="">
      <xdr:nvSpPr>
        <xdr:cNvPr id="632" name="n_1aveValue【庁舎】&#10;有形固定資産減価償却率"/>
        <xdr:cNvSpPr txBox="1"/>
      </xdr:nvSpPr>
      <xdr:spPr>
        <a:xfrm>
          <a:off x="15266044" y="17995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139716</xdr:rowOff>
    </xdr:from>
    <xdr:ext cx="405111" cy="259045"/>
    <xdr:sp macro="" textlink="">
      <xdr:nvSpPr>
        <xdr:cNvPr id="633" name="n_2aveValue【庁舎】&#10;有形固定資産減価償却率"/>
        <xdr:cNvSpPr txBox="1"/>
      </xdr:nvSpPr>
      <xdr:spPr>
        <a:xfrm>
          <a:off x="14389744" y="17970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146066</xdr:rowOff>
    </xdr:from>
    <xdr:ext cx="405111" cy="259045"/>
    <xdr:sp macro="" textlink="">
      <xdr:nvSpPr>
        <xdr:cNvPr id="634" name="n_3aveValue【庁舎】&#10;有形固定資産減価償却率"/>
        <xdr:cNvSpPr txBox="1"/>
      </xdr:nvSpPr>
      <xdr:spPr>
        <a:xfrm>
          <a:off x="13500744" y="17976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120666</xdr:rowOff>
    </xdr:from>
    <xdr:ext cx="405111" cy="259045"/>
    <xdr:sp macro="" textlink="">
      <xdr:nvSpPr>
        <xdr:cNvPr id="635" name="n_1mainValue【庁舎】&#10;有形固定資産減価償却率"/>
        <xdr:cNvSpPr txBox="1"/>
      </xdr:nvSpPr>
      <xdr:spPr>
        <a:xfrm>
          <a:off x="15266044" y="1743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38116</xdr:rowOff>
    </xdr:from>
    <xdr:ext cx="405111" cy="259045"/>
    <xdr:sp macro="" textlink="">
      <xdr:nvSpPr>
        <xdr:cNvPr id="636" name="n_2mainValue【庁舎】&#10;有形固定資産減価償却率"/>
        <xdr:cNvSpPr txBox="1"/>
      </xdr:nvSpPr>
      <xdr:spPr>
        <a:xfrm>
          <a:off x="14389744" y="17183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97807</xdr:rowOff>
    </xdr:from>
    <xdr:ext cx="405111" cy="259045"/>
    <xdr:sp macro="" textlink="">
      <xdr:nvSpPr>
        <xdr:cNvPr id="637" name="n_3mainValue【庁舎】&#10;有形固定資産減価償却率"/>
        <xdr:cNvSpPr txBox="1"/>
      </xdr:nvSpPr>
      <xdr:spPr>
        <a:xfrm>
          <a:off x="13500744" y="1741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38" name="正方形/長方形 63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39" name="正方形/長方形 63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0" name="正方形/長方形 63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1" name="正方形/長方形 64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2" name="正方形/長方形 64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3" name="正方形/長方形 64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4" name="正方形/長方形 64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5" name="正方形/長方形 64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46" name="テキスト ボックス 64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47" name="直線コネクタ 64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48" name="直線コネクタ 647"/>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49" name="テキスト ボックス 648"/>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50" name="直線コネクタ 649"/>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51" name="テキスト ボックス 650"/>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52" name="直線コネクタ 651"/>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53" name="テキスト ボックス 652"/>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54" name="直線コネクタ 653"/>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55" name="テキスト ボックス 654"/>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56" name="直線コネクタ 655"/>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57" name="テキスト ボックス 656"/>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58" name="直線コネクタ 657"/>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98</xdr:row>
      <xdr:rowOff>146248</xdr:rowOff>
    </xdr:from>
    <xdr:ext cx="531299" cy="259045"/>
    <xdr:sp macro="" textlink="">
      <xdr:nvSpPr>
        <xdr:cNvPr id="659" name="テキスト ボックス 658"/>
        <xdr:cNvSpPr txBox="1"/>
      </xdr:nvSpPr>
      <xdr:spPr>
        <a:xfrm>
          <a:off x="17756701" y="1694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0" name="直線コネクタ 65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61" name="テキスト ボックス 660"/>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6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87466</xdr:rowOff>
    </xdr:from>
    <xdr:to>
      <xdr:col>116</xdr:col>
      <xdr:colOff>62864</xdr:colOff>
      <xdr:row>109</xdr:row>
      <xdr:rowOff>21989</xdr:rowOff>
    </xdr:to>
    <xdr:cxnSp macro="">
      <xdr:nvCxnSpPr>
        <xdr:cNvPr id="663" name="直線コネクタ 662"/>
        <xdr:cNvCxnSpPr/>
      </xdr:nvCxnSpPr>
      <xdr:spPr>
        <a:xfrm flipV="1">
          <a:off x="22160864" y="17232466"/>
          <a:ext cx="0" cy="1477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25816</xdr:rowOff>
    </xdr:from>
    <xdr:ext cx="469744" cy="259045"/>
    <xdr:sp macro="" textlink="">
      <xdr:nvSpPr>
        <xdr:cNvPr id="664" name="【庁舎】&#10;一人当たり面積最小値テキスト"/>
        <xdr:cNvSpPr txBox="1"/>
      </xdr:nvSpPr>
      <xdr:spPr>
        <a:xfrm>
          <a:off x="22199600" y="18713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21989</xdr:rowOff>
    </xdr:from>
    <xdr:to>
      <xdr:col>116</xdr:col>
      <xdr:colOff>152400</xdr:colOff>
      <xdr:row>109</xdr:row>
      <xdr:rowOff>21989</xdr:rowOff>
    </xdr:to>
    <xdr:cxnSp macro="">
      <xdr:nvCxnSpPr>
        <xdr:cNvPr id="665" name="直線コネクタ 664"/>
        <xdr:cNvCxnSpPr/>
      </xdr:nvCxnSpPr>
      <xdr:spPr>
        <a:xfrm>
          <a:off x="22072600" y="18710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34143</xdr:rowOff>
    </xdr:from>
    <xdr:ext cx="469744" cy="259045"/>
    <xdr:sp macro="" textlink="">
      <xdr:nvSpPr>
        <xdr:cNvPr id="666" name="【庁舎】&#10;一人当たり面積最大値テキスト"/>
        <xdr:cNvSpPr txBox="1"/>
      </xdr:nvSpPr>
      <xdr:spPr>
        <a:xfrm>
          <a:off x="22199600" y="17007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87466</xdr:rowOff>
    </xdr:from>
    <xdr:to>
      <xdr:col>116</xdr:col>
      <xdr:colOff>152400</xdr:colOff>
      <xdr:row>100</xdr:row>
      <xdr:rowOff>87466</xdr:rowOff>
    </xdr:to>
    <xdr:cxnSp macro="">
      <xdr:nvCxnSpPr>
        <xdr:cNvPr id="667" name="直線コネクタ 666"/>
        <xdr:cNvCxnSpPr/>
      </xdr:nvCxnSpPr>
      <xdr:spPr>
        <a:xfrm>
          <a:off x="22072600" y="1723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61177</xdr:rowOff>
    </xdr:from>
    <xdr:ext cx="469744" cy="259045"/>
    <xdr:sp macro="" textlink="">
      <xdr:nvSpPr>
        <xdr:cNvPr id="668" name="【庁舎】&#10;一人当たり面積平均値テキスト"/>
        <xdr:cNvSpPr txBox="1"/>
      </xdr:nvSpPr>
      <xdr:spPr>
        <a:xfrm>
          <a:off x="22199600" y="18406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38300</xdr:rowOff>
    </xdr:from>
    <xdr:to>
      <xdr:col>116</xdr:col>
      <xdr:colOff>114300</xdr:colOff>
      <xdr:row>108</xdr:row>
      <xdr:rowOff>139900</xdr:rowOff>
    </xdr:to>
    <xdr:sp macro="" textlink="">
      <xdr:nvSpPr>
        <xdr:cNvPr id="669" name="フローチャート: 判断 668"/>
        <xdr:cNvSpPr/>
      </xdr:nvSpPr>
      <xdr:spPr>
        <a:xfrm>
          <a:off x="22110700" y="1855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43035</xdr:rowOff>
    </xdr:from>
    <xdr:to>
      <xdr:col>112</xdr:col>
      <xdr:colOff>38100</xdr:colOff>
      <xdr:row>108</xdr:row>
      <xdr:rowOff>144635</xdr:rowOff>
    </xdr:to>
    <xdr:sp macro="" textlink="">
      <xdr:nvSpPr>
        <xdr:cNvPr id="670" name="フローチャート: 判断 669"/>
        <xdr:cNvSpPr/>
      </xdr:nvSpPr>
      <xdr:spPr>
        <a:xfrm>
          <a:off x="21272500" y="18559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58220</xdr:rowOff>
    </xdr:from>
    <xdr:to>
      <xdr:col>107</xdr:col>
      <xdr:colOff>101600</xdr:colOff>
      <xdr:row>108</xdr:row>
      <xdr:rowOff>159820</xdr:rowOff>
    </xdr:to>
    <xdr:sp macro="" textlink="">
      <xdr:nvSpPr>
        <xdr:cNvPr id="671" name="フローチャート: 判断 670"/>
        <xdr:cNvSpPr/>
      </xdr:nvSpPr>
      <xdr:spPr>
        <a:xfrm>
          <a:off x="20383500" y="1857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50873</xdr:rowOff>
    </xdr:from>
    <xdr:to>
      <xdr:col>102</xdr:col>
      <xdr:colOff>165100</xdr:colOff>
      <xdr:row>108</xdr:row>
      <xdr:rowOff>152473</xdr:rowOff>
    </xdr:to>
    <xdr:sp macro="" textlink="">
      <xdr:nvSpPr>
        <xdr:cNvPr id="672" name="フローチャート: 判断 671"/>
        <xdr:cNvSpPr/>
      </xdr:nvSpPr>
      <xdr:spPr>
        <a:xfrm>
          <a:off x="19494500" y="1856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73" name="テキスト ボックス 67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74" name="テキスト ボックス 67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75" name="テキスト ボックス 67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76" name="テキスト ボックス 67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77" name="テキスト ボックス 67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99369</xdr:rowOff>
    </xdr:from>
    <xdr:to>
      <xdr:col>116</xdr:col>
      <xdr:colOff>114300</xdr:colOff>
      <xdr:row>109</xdr:row>
      <xdr:rowOff>29519</xdr:rowOff>
    </xdr:to>
    <xdr:sp macro="" textlink="">
      <xdr:nvSpPr>
        <xdr:cNvPr id="678" name="楕円 677"/>
        <xdr:cNvSpPr/>
      </xdr:nvSpPr>
      <xdr:spPr>
        <a:xfrm>
          <a:off x="22110700" y="1861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16727</xdr:rowOff>
    </xdr:from>
    <xdr:ext cx="469744" cy="259045"/>
    <xdr:sp macro="" textlink="">
      <xdr:nvSpPr>
        <xdr:cNvPr id="679" name="【庁舎】&#10;一人当たり面積該当値テキスト"/>
        <xdr:cNvSpPr txBox="1"/>
      </xdr:nvSpPr>
      <xdr:spPr>
        <a:xfrm>
          <a:off x="22199600" y="1853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100674</xdr:rowOff>
    </xdr:from>
    <xdr:to>
      <xdr:col>112</xdr:col>
      <xdr:colOff>38100</xdr:colOff>
      <xdr:row>109</xdr:row>
      <xdr:rowOff>30824</xdr:rowOff>
    </xdr:to>
    <xdr:sp macro="" textlink="">
      <xdr:nvSpPr>
        <xdr:cNvPr id="680" name="楕円 679"/>
        <xdr:cNvSpPr/>
      </xdr:nvSpPr>
      <xdr:spPr>
        <a:xfrm>
          <a:off x="21272500" y="1861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150169</xdr:rowOff>
    </xdr:from>
    <xdr:to>
      <xdr:col>116</xdr:col>
      <xdr:colOff>63500</xdr:colOff>
      <xdr:row>108</xdr:row>
      <xdr:rowOff>151474</xdr:rowOff>
    </xdr:to>
    <xdr:cxnSp macro="">
      <xdr:nvCxnSpPr>
        <xdr:cNvPr id="681" name="直線コネクタ 680"/>
        <xdr:cNvCxnSpPr/>
      </xdr:nvCxnSpPr>
      <xdr:spPr>
        <a:xfrm flipV="1">
          <a:off x="21323300" y="18666769"/>
          <a:ext cx="838200" cy="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102307</xdr:rowOff>
    </xdr:from>
    <xdr:to>
      <xdr:col>107</xdr:col>
      <xdr:colOff>101600</xdr:colOff>
      <xdr:row>109</xdr:row>
      <xdr:rowOff>32457</xdr:rowOff>
    </xdr:to>
    <xdr:sp macro="" textlink="">
      <xdr:nvSpPr>
        <xdr:cNvPr id="682" name="楕円 681"/>
        <xdr:cNvSpPr/>
      </xdr:nvSpPr>
      <xdr:spPr>
        <a:xfrm>
          <a:off x="20383500" y="1861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151474</xdr:rowOff>
    </xdr:from>
    <xdr:to>
      <xdr:col>111</xdr:col>
      <xdr:colOff>177800</xdr:colOff>
      <xdr:row>108</xdr:row>
      <xdr:rowOff>153107</xdr:rowOff>
    </xdr:to>
    <xdr:cxnSp macro="">
      <xdr:nvCxnSpPr>
        <xdr:cNvPr id="683" name="直線コネクタ 682"/>
        <xdr:cNvCxnSpPr/>
      </xdr:nvCxnSpPr>
      <xdr:spPr>
        <a:xfrm flipV="1">
          <a:off x="20434300" y="1866807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103614</xdr:rowOff>
    </xdr:from>
    <xdr:to>
      <xdr:col>102</xdr:col>
      <xdr:colOff>165100</xdr:colOff>
      <xdr:row>109</xdr:row>
      <xdr:rowOff>33764</xdr:rowOff>
    </xdr:to>
    <xdr:sp macro="" textlink="">
      <xdr:nvSpPr>
        <xdr:cNvPr id="684" name="楕円 683"/>
        <xdr:cNvSpPr/>
      </xdr:nvSpPr>
      <xdr:spPr>
        <a:xfrm>
          <a:off x="19494500" y="1862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153107</xdr:rowOff>
    </xdr:from>
    <xdr:to>
      <xdr:col>107</xdr:col>
      <xdr:colOff>50800</xdr:colOff>
      <xdr:row>108</xdr:row>
      <xdr:rowOff>154414</xdr:rowOff>
    </xdr:to>
    <xdr:cxnSp macro="">
      <xdr:nvCxnSpPr>
        <xdr:cNvPr id="685" name="直線コネクタ 684"/>
        <xdr:cNvCxnSpPr/>
      </xdr:nvCxnSpPr>
      <xdr:spPr>
        <a:xfrm flipV="1">
          <a:off x="19545300" y="18669707"/>
          <a:ext cx="8890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161162</xdr:rowOff>
    </xdr:from>
    <xdr:ext cx="469744" cy="259045"/>
    <xdr:sp macro="" textlink="">
      <xdr:nvSpPr>
        <xdr:cNvPr id="686" name="n_1aveValue【庁舎】&#10;一人当たり面積"/>
        <xdr:cNvSpPr txBox="1"/>
      </xdr:nvSpPr>
      <xdr:spPr>
        <a:xfrm>
          <a:off x="21075727" y="1833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4897</xdr:rowOff>
    </xdr:from>
    <xdr:ext cx="469744" cy="259045"/>
    <xdr:sp macro="" textlink="">
      <xdr:nvSpPr>
        <xdr:cNvPr id="687" name="n_2aveValue【庁舎】&#10;一人当たり面積"/>
        <xdr:cNvSpPr txBox="1"/>
      </xdr:nvSpPr>
      <xdr:spPr>
        <a:xfrm>
          <a:off x="20199427" y="1835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169000</xdr:rowOff>
    </xdr:from>
    <xdr:ext cx="469744" cy="259045"/>
    <xdr:sp macro="" textlink="">
      <xdr:nvSpPr>
        <xdr:cNvPr id="688" name="n_3aveValue【庁舎】&#10;一人当たり面積"/>
        <xdr:cNvSpPr txBox="1"/>
      </xdr:nvSpPr>
      <xdr:spPr>
        <a:xfrm>
          <a:off x="19310427" y="18342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21951</xdr:rowOff>
    </xdr:from>
    <xdr:ext cx="469744" cy="259045"/>
    <xdr:sp macro="" textlink="">
      <xdr:nvSpPr>
        <xdr:cNvPr id="689" name="n_1mainValue【庁舎】&#10;一人当たり面積"/>
        <xdr:cNvSpPr txBox="1"/>
      </xdr:nvSpPr>
      <xdr:spPr>
        <a:xfrm>
          <a:off x="21075727" y="1871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23584</xdr:rowOff>
    </xdr:from>
    <xdr:ext cx="469744" cy="259045"/>
    <xdr:sp macro="" textlink="">
      <xdr:nvSpPr>
        <xdr:cNvPr id="690" name="n_2mainValue【庁舎】&#10;一人当たり面積"/>
        <xdr:cNvSpPr txBox="1"/>
      </xdr:nvSpPr>
      <xdr:spPr>
        <a:xfrm>
          <a:off x="20199427" y="1871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24891</xdr:rowOff>
    </xdr:from>
    <xdr:ext cx="469744" cy="259045"/>
    <xdr:sp macro="" textlink="">
      <xdr:nvSpPr>
        <xdr:cNvPr id="691" name="n_3mainValue【庁舎】&#10;一人当たり面積"/>
        <xdr:cNvSpPr txBox="1"/>
      </xdr:nvSpPr>
      <xdr:spPr>
        <a:xfrm>
          <a:off x="19310427" y="1871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92" name="正方形/長方形 69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3" name="正方形/長方形 69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4" name="テキスト ボックス 69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類似団体と比較して特に有形固定資産減価償却</a:t>
          </a:r>
          <a:r>
            <a:rPr kumimoji="1" lang="ja-JP" altLang="en-US" sz="1100">
              <a:solidFill>
                <a:schemeClr val="dk1"/>
              </a:solidFill>
              <a:effectLst/>
              <a:latin typeface="+mn-lt"/>
              <a:ea typeface="+mn-ea"/>
              <a:cs typeface="+mn-cs"/>
            </a:rPr>
            <a:t>費</a:t>
          </a:r>
          <a:r>
            <a:rPr kumimoji="1" lang="ja-JP" altLang="ja-JP" sz="1100">
              <a:solidFill>
                <a:schemeClr val="dk1"/>
              </a:solidFill>
              <a:effectLst/>
              <a:latin typeface="+mn-lt"/>
              <a:ea typeface="+mn-ea"/>
              <a:cs typeface="+mn-cs"/>
            </a:rPr>
            <a:t>が高くなっている施設は、体育館・プール、庁舎である。これらについては、耐用年数を経過しつつあるためである。庁舎においては平成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耐震改修を完了し、その後も適切に維持修繕を行っている。体育館・プール及びその他の施設についても、公共施設等総合管理計画に基づき、個別計画を策定し老朽化対策に取り組んでいくこととし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5,540
5,527
241.98
4,860,239
4,747,268
107,259
2,780,437
5,748,227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人口の減少や全国平均を上回る高齢化率（平成</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年度末</a:t>
          </a:r>
          <a:r>
            <a:rPr kumimoji="1" lang="en-US" altLang="ja-JP" sz="1100" b="0" i="0" baseline="0">
              <a:solidFill>
                <a:schemeClr val="dk1"/>
              </a:solidFill>
              <a:effectLst/>
              <a:latin typeface="+mn-lt"/>
              <a:ea typeface="+mn-ea"/>
              <a:cs typeface="+mn-cs"/>
            </a:rPr>
            <a:t>41.3%</a:t>
          </a:r>
          <a:r>
            <a:rPr kumimoji="1" lang="ja-JP" altLang="ja-JP" sz="1100" b="0" i="0" baseline="0">
              <a:solidFill>
                <a:schemeClr val="dk1"/>
              </a:solidFill>
              <a:effectLst/>
              <a:latin typeface="+mn-lt"/>
              <a:ea typeface="+mn-ea"/>
              <a:cs typeface="+mn-cs"/>
            </a:rPr>
            <a:t>）等により、財政基盤が弱く、類似団体平均を</a:t>
          </a:r>
          <a:r>
            <a:rPr kumimoji="1" lang="en-US" altLang="ja-JP" sz="1100" b="0" i="0" baseline="0">
              <a:solidFill>
                <a:schemeClr val="dk1"/>
              </a:solidFill>
              <a:effectLst/>
              <a:latin typeface="+mn-lt"/>
              <a:ea typeface="+mn-ea"/>
              <a:cs typeface="+mn-cs"/>
            </a:rPr>
            <a:t>0.06</a:t>
          </a:r>
          <a:r>
            <a:rPr kumimoji="1" lang="ja-JP" altLang="ja-JP" sz="1100" b="0" i="0" baseline="0">
              <a:solidFill>
                <a:schemeClr val="dk1"/>
              </a:solidFill>
              <a:effectLst/>
              <a:latin typeface="+mn-lt"/>
              <a:ea typeface="+mn-ea"/>
              <a:cs typeface="+mn-cs"/>
            </a:rPr>
            <a:t>ポイント下回っている。町税等の徴収業務の強化、町有財産の売り払い等による歳入確保対策及び事務事業全般の見直し等歳出の徹底的な見直しを図り、財政基盤の強化に努める。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xmlns=""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xmlns=""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xmlns=""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xmlns=""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xmlns=""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xmlns=""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xmlns=""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xmlns=""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xmlns=""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xmlns=""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xmlns=""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xmlns=""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xmlns=""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xmlns=""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xmlns=""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78922</xdr:rowOff>
    </xdr:to>
    <xdr:cxnSp macro="">
      <xdr:nvCxnSpPr>
        <xdr:cNvPr id="65" name="直線コネクタ 64">
          <a:extLst>
            <a:ext uri="{FF2B5EF4-FFF2-40B4-BE49-F238E27FC236}">
              <a16:creationId xmlns:a16="http://schemas.microsoft.com/office/drawing/2014/main" xmlns="" id="{00000000-0008-0000-0300-000041000000}"/>
            </a:ext>
          </a:extLst>
        </xdr:cNvPr>
        <xdr:cNvCxnSpPr/>
      </xdr:nvCxnSpPr>
      <xdr:spPr>
        <a:xfrm flipV="1">
          <a:off x="4953000" y="6123214"/>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50999</xdr:rowOff>
    </xdr:from>
    <xdr:ext cx="762000" cy="259045"/>
    <xdr:sp macro="" textlink="">
      <xdr:nvSpPr>
        <xdr:cNvPr id="66" name="財政力最小値テキスト">
          <a:extLst>
            <a:ext uri="{FF2B5EF4-FFF2-40B4-BE49-F238E27FC236}">
              <a16:creationId xmlns:a16="http://schemas.microsoft.com/office/drawing/2014/main" xmlns="" id="{00000000-0008-0000-0300-000042000000}"/>
            </a:ext>
          </a:extLst>
        </xdr:cNvPr>
        <xdr:cNvSpPr txBox="1"/>
      </xdr:nvSpPr>
      <xdr:spPr>
        <a:xfrm>
          <a:off x="5041900" y="759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78922</xdr:rowOff>
    </xdr:from>
    <xdr:to>
      <xdr:col>24</xdr:col>
      <xdr:colOff>12700</xdr:colOff>
      <xdr:row>44</xdr:row>
      <xdr:rowOff>78922</xdr:rowOff>
    </xdr:to>
    <xdr:cxnSp macro="">
      <xdr:nvCxnSpPr>
        <xdr:cNvPr id="67" name="直線コネクタ 66">
          <a:extLst>
            <a:ext uri="{FF2B5EF4-FFF2-40B4-BE49-F238E27FC236}">
              <a16:creationId xmlns:a16="http://schemas.microsoft.com/office/drawing/2014/main" xmlns="" id="{00000000-0008-0000-0300-000043000000}"/>
            </a:ext>
          </a:extLst>
        </xdr:cNvPr>
        <xdr:cNvCxnSpPr/>
      </xdr:nvCxnSpPr>
      <xdr:spPr>
        <a:xfrm>
          <a:off x="4864100" y="762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8" name="財政力最大値テキスト">
          <a:extLst>
            <a:ext uri="{FF2B5EF4-FFF2-40B4-BE49-F238E27FC236}">
              <a16:creationId xmlns:a16="http://schemas.microsoft.com/office/drawing/2014/main" xmlns="" id="{00000000-0008-0000-0300-000044000000}"/>
            </a:ext>
          </a:extLst>
        </xdr:cNvPr>
        <xdr:cNvSpPr txBox="1"/>
      </xdr:nvSpPr>
      <xdr:spPr>
        <a:xfrm>
          <a:off x="5041900" y="58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4864100" y="612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112485</xdr:rowOff>
    </xdr:from>
    <xdr:to>
      <xdr:col>23</xdr:col>
      <xdr:colOff>133350</xdr:colOff>
      <xdr:row>43</xdr:row>
      <xdr:rowOff>129722</xdr:rowOff>
    </xdr:to>
    <xdr:cxnSp macro="">
      <xdr:nvCxnSpPr>
        <xdr:cNvPr id="70" name="直線コネクタ 69">
          <a:extLst>
            <a:ext uri="{FF2B5EF4-FFF2-40B4-BE49-F238E27FC236}">
              <a16:creationId xmlns:a16="http://schemas.microsoft.com/office/drawing/2014/main" xmlns="" id="{00000000-0008-0000-0300-000046000000}"/>
            </a:ext>
          </a:extLst>
        </xdr:cNvPr>
        <xdr:cNvCxnSpPr/>
      </xdr:nvCxnSpPr>
      <xdr:spPr>
        <a:xfrm flipV="1">
          <a:off x="4114800" y="748483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146249</xdr:rowOff>
    </xdr:from>
    <xdr:ext cx="762000" cy="259045"/>
    <xdr:sp macro="" textlink="">
      <xdr:nvSpPr>
        <xdr:cNvPr id="71" name="財政力平均値テキスト">
          <a:extLst>
            <a:ext uri="{FF2B5EF4-FFF2-40B4-BE49-F238E27FC236}">
              <a16:creationId xmlns:a16="http://schemas.microsoft.com/office/drawing/2014/main" xmlns="" id="{00000000-0008-0000-0300-000047000000}"/>
            </a:ext>
          </a:extLst>
        </xdr:cNvPr>
        <xdr:cNvSpPr txBox="1"/>
      </xdr:nvSpPr>
      <xdr:spPr>
        <a:xfrm>
          <a:off x="5041900" y="7175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129722</xdr:rowOff>
    </xdr:from>
    <xdr:to>
      <xdr:col>23</xdr:col>
      <xdr:colOff>184150</xdr:colOff>
      <xdr:row>43</xdr:row>
      <xdr:rowOff>59872</xdr:rowOff>
    </xdr:to>
    <xdr:sp macro="" textlink="">
      <xdr:nvSpPr>
        <xdr:cNvPr id="72" name="フローチャート: 判断 71">
          <a:extLst>
            <a:ext uri="{FF2B5EF4-FFF2-40B4-BE49-F238E27FC236}">
              <a16:creationId xmlns:a16="http://schemas.microsoft.com/office/drawing/2014/main" xmlns="" id="{00000000-0008-0000-0300-000048000000}"/>
            </a:ext>
          </a:extLst>
        </xdr:cNvPr>
        <xdr:cNvSpPr/>
      </xdr:nvSpPr>
      <xdr:spPr>
        <a:xfrm>
          <a:off x="4902200" y="7330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146957</xdr:rowOff>
    </xdr:to>
    <xdr:cxnSp macro="">
      <xdr:nvCxnSpPr>
        <xdr:cNvPr id="73" name="直線コネクタ 72">
          <a:extLst>
            <a:ext uri="{FF2B5EF4-FFF2-40B4-BE49-F238E27FC236}">
              <a16:creationId xmlns:a16="http://schemas.microsoft.com/office/drawing/2014/main" xmlns="" id="{00000000-0008-0000-0300-000049000000}"/>
            </a:ext>
          </a:extLst>
        </xdr:cNvPr>
        <xdr:cNvCxnSpPr/>
      </xdr:nvCxnSpPr>
      <xdr:spPr>
        <a:xfrm flipV="1">
          <a:off x="3225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129722</xdr:rowOff>
    </xdr:from>
    <xdr:to>
      <xdr:col>19</xdr:col>
      <xdr:colOff>184150</xdr:colOff>
      <xdr:row>43</xdr:row>
      <xdr:rowOff>59872</xdr:rowOff>
    </xdr:to>
    <xdr:sp macro="" textlink="">
      <xdr:nvSpPr>
        <xdr:cNvPr id="74" name="フローチャート: 判断 73">
          <a:extLst>
            <a:ext uri="{FF2B5EF4-FFF2-40B4-BE49-F238E27FC236}">
              <a16:creationId xmlns:a16="http://schemas.microsoft.com/office/drawing/2014/main" xmlns="" id="{00000000-0008-0000-0300-00004A000000}"/>
            </a:ext>
          </a:extLst>
        </xdr:cNvPr>
        <xdr:cNvSpPr/>
      </xdr:nvSpPr>
      <xdr:spPr>
        <a:xfrm>
          <a:off x="4064000" y="7330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70049</xdr:rowOff>
    </xdr:from>
    <xdr:ext cx="736600" cy="259045"/>
    <xdr:sp macro="" textlink="">
      <xdr:nvSpPr>
        <xdr:cNvPr id="75" name="テキスト ボックス 74">
          <a:extLst>
            <a:ext uri="{FF2B5EF4-FFF2-40B4-BE49-F238E27FC236}">
              <a16:creationId xmlns:a16="http://schemas.microsoft.com/office/drawing/2014/main" xmlns="" id="{00000000-0008-0000-0300-00004B000000}"/>
            </a:ext>
          </a:extLst>
        </xdr:cNvPr>
        <xdr:cNvSpPr txBox="1"/>
      </xdr:nvSpPr>
      <xdr:spPr>
        <a:xfrm>
          <a:off x="3733800" y="7099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146957</xdr:rowOff>
    </xdr:from>
    <xdr:to>
      <xdr:col>15</xdr:col>
      <xdr:colOff>82550</xdr:colOff>
      <xdr:row>43</xdr:row>
      <xdr:rowOff>164193</xdr:rowOff>
    </xdr:to>
    <xdr:cxnSp macro="">
      <xdr:nvCxnSpPr>
        <xdr:cNvPr id="76" name="直線コネクタ 75">
          <a:extLst>
            <a:ext uri="{FF2B5EF4-FFF2-40B4-BE49-F238E27FC236}">
              <a16:creationId xmlns:a16="http://schemas.microsoft.com/office/drawing/2014/main" xmlns="" id="{00000000-0008-0000-0300-00004C000000}"/>
            </a:ext>
          </a:extLst>
        </xdr:cNvPr>
        <xdr:cNvCxnSpPr/>
      </xdr:nvCxnSpPr>
      <xdr:spPr>
        <a:xfrm flipV="1">
          <a:off x="2336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146957</xdr:rowOff>
    </xdr:from>
    <xdr:to>
      <xdr:col>15</xdr:col>
      <xdr:colOff>133350</xdr:colOff>
      <xdr:row>43</xdr:row>
      <xdr:rowOff>77107</xdr:rowOff>
    </xdr:to>
    <xdr:sp macro="" textlink="">
      <xdr:nvSpPr>
        <xdr:cNvPr id="77" name="フローチャート: 判断 76">
          <a:extLst>
            <a:ext uri="{FF2B5EF4-FFF2-40B4-BE49-F238E27FC236}">
              <a16:creationId xmlns:a16="http://schemas.microsoft.com/office/drawing/2014/main" xmlns="" id="{00000000-0008-0000-0300-00004D000000}"/>
            </a:ext>
          </a:extLst>
        </xdr:cNvPr>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87284</xdr:rowOff>
    </xdr:from>
    <xdr:ext cx="762000" cy="259045"/>
    <xdr:sp macro="" textlink="">
      <xdr:nvSpPr>
        <xdr:cNvPr id="78" name="テキスト ボックス 77">
          <a:extLst>
            <a:ext uri="{FF2B5EF4-FFF2-40B4-BE49-F238E27FC236}">
              <a16:creationId xmlns:a16="http://schemas.microsoft.com/office/drawing/2014/main" xmlns="" id="{00000000-0008-0000-0300-00004E000000}"/>
            </a:ext>
          </a:extLst>
        </xdr:cNvPr>
        <xdr:cNvSpPr txBox="1"/>
      </xdr:nvSpPr>
      <xdr:spPr>
        <a:xfrm>
          <a:off x="2844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164193</xdr:rowOff>
    </xdr:from>
    <xdr:to>
      <xdr:col>11</xdr:col>
      <xdr:colOff>31750</xdr:colOff>
      <xdr:row>43</xdr:row>
      <xdr:rowOff>164193</xdr:rowOff>
    </xdr:to>
    <xdr:cxnSp macro="">
      <xdr:nvCxnSpPr>
        <xdr:cNvPr id="79" name="直線コネクタ 78">
          <a:extLst>
            <a:ext uri="{FF2B5EF4-FFF2-40B4-BE49-F238E27FC236}">
              <a16:creationId xmlns:a16="http://schemas.microsoft.com/office/drawing/2014/main" xmlns="" id="{00000000-0008-0000-0300-00004F000000}"/>
            </a:ext>
          </a:extLst>
        </xdr:cNvPr>
        <xdr:cNvCxnSpPr/>
      </xdr:nvCxnSpPr>
      <xdr:spPr>
        <a:xfrm>
          <a:off x="1447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164193</xdr:rowOff>
    </xdr:from>
    <xdr:to>
      <xdr:col>11</xdr:col>
      <xdr:colOff>82550</xdr:colOff>
      <xdr:row>43</xdr:row>
      <xdr:rowOff>94343</xdr:rowOff>
    </xdr:to>
    <xdr:sp macro="" textlink="">
      <xdr:nvSpPr>
        <xdr:cNvPr id="80" name="フローチャート: 判断 79">
          <a:extLst>
            <a:ext uri="{FF2B5EF4-FFF2-40B4-BE49-F238E27FC236}">
              <a16:creationId xmlns:a16="http://schemas.microsoft.com/office/drawing/2014/main" xmlns="" id="{00000000-0008-0000-0300-000050000000}"/>
            </a:ext>
          </a:extLst>
        </xdr:cNvPr>
        <xdr:cNvSpPr/>
      </xdr:nvSpPr>
      <xdr:spPr>
        <a:xfrm>
          <a:off x="2286000" y="7365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104520</xdr:rowOff>
    </xdr:from>
    <xdr:ext cx="762000" cy="259045"/>
    <xdr:sp macro="" textlink="">
      <xdr:nvSpPr>
        <xdr:cNvPr id="81" name="テキスト ボックス 80">
          <a:extLst>
            <a:ext uri="{FF2B5EF4-FFF2-40B4-BE49-F238E27FC236}">
              <a16:creationId xmlns:a16="http://schemas.microsoft.com/office/drawing/2014/main" xmlns="" id="{00000000-0008-0000-0300-000051000000}"/>
            </a:ext>
          </a:extLst>
        </xdr:cNvPr>
        <xdr:cNvSpPr txBox="1"/>
      </xdr:nvSpPr>
      <xdr:spPr>
        <a:xfrm>
          <a:off x="1955800" y="7133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27215</xdr:rowOff>
    </xdr:from>
    <xdr:to>
      <xdr:col>7</xdr:col>
      <xdr:colOff>31750</xdr:colOff>
      <xdr:row>43</xdr:row>
      <xdr:rowOff>128815</xdr:rowOff>
    </xdr:to>
    <xdr:sp macro="" textlink="">
      <xdr:nvSpPr>
        <xdr:cNvPr id="82" name="フローチャート: 判断 81">
          <a:extLst>
            <a:ext uri="{FF2B5EF4-FFF2-40B4-BE49-F238E27FC236}">
              <a16:creationId xmlns:a16="http://schemas.microsoft.com/office/drawing/2014/main" xmlns="" id="{00000000-0008-0000-0300-000052000000}"/>
            </a:ext>
          </a:extLst>
        </xdr:cNvPr>
        <xdr:cNvSpPr/>
      </xdr:nvSpPr>
      <xdr:spPr>
        <a:xfrm>
          <a:off x="1397000" y="739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138992</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1066800" y="716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xmlns=""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61685</xdr:rowOff>
    </xdr:from>
    <xdr:to>
      <xdr:col>23</xdr:col>
      <xdr:colOff>184150</xdr:colOff>
      <xdr:row>43</xdr:row>
      <xdr:rowOff>163285</xdr:rowOff>
    </xdr:to>
    <xdr:sp macro="" textlink="">
      <xdr:nvSpPr>
        <xdr:cNvPr id="89" name="楕円 88">
          <a:extLst>
            <a:ext uri="{FF2B5EF4-FFF2-40B4-BE49-F238E27FC236}">
              <a16:creationId xmlns:a16="http://schemas.microsoft.com/office/drawing/2014/main" xmlns="" id="{00000000-0008-0000-0300-000059000000}"/>
            </a:ext>
          </a:extLst>
        </xdr:cNvPr>
        <xdr:cNvSpPr/>
      </xdr:nvSpPr>
      <xdr:spPr>
        <a:xfrm>
          <a:off x="49022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33762</xdr:rowOff>
    </xdr:from>
    <xdr:ext cx="762000" cy="259045"/>
    <xdr:sp macro="" textlink="">
      <xdr:nvSpPr>
        <xdr:cNvPr id="90" name="財政力該当値テキスト">
          <a:extLst>
            <a:ext uri="{FF2B5EF4-FFF2-40B4-BE49-F238E27FC236}">
              <a16:creationId xmlns:a16="http://schemas.microsoft.com/office/drawing/2014/main" xmlns="" id="{00000000-0008-0000-0300-00005A000000}"/>
            </a:ext>
          </a:extLst>
        </xdr:cNvPr>
        <xdr:cNvSpPr txBox="1"/>
      </xdr:nvSpPr>
      <xdr:spPr>
        <a:xfrm>
          <a:off x="5041900" y="7406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a:extLst>
            <a:ext uri="{FF2B5EF4-FFF2-40B4-BE49-F238E27FC236}">
              <a16:creationId xmlns:a16="http://schemas.microsoft.com/office/drawing/2014/main" xmlns="" id="{00000000-0008-0000-0300-00005B000000}"/>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2" name="テキスト ボックス 91">
          <a:extLst>
            <a:ext uri="{FF2B5EF4-FFF2-40B4-BE49-F238E27FC236}">
              <a16:creationId xmlns:a16="http://schemas.microsoft.com/office/drawing/2014/main" xmlns="" id="{00000000-0008-0000-0300-00005C000000}"/>
            </a:ext>
          </a:extLst>
        </xdr:cNvPr>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96157</xdr:rowOff>
    </xdr:from>
    <xdr:to>
      <xdr:col>15</xdr:col>
      <xdr:colOff>133350</xdr:colOff>
      <xdr:row>44</xdr:row>
      <xdr:rowOff>26307</xdr:rowOff>
    </xdr:to>
    <xdr:sp macro="" textlink="">
      <xdr:nvSpPr>
        <xdr:cNvPr id="93" name="楕円 92">
          <a:extLst>
            <a:ext uri="{FF2B5EF4-FFF2-40B4-BE49-F238E27FC236}">
              <a16:creationId xmlns:a16="http://schemas.microsoft.com/office/drawing/2014/main" xmlns="" id="{00000000-0008-0000-0300-00005D000000}"/>
            </a:ext>
          </a:extLst>
        </xdr:cNvPr>
        <xdr:cNvSpPr/>
      </xdr:nvSpPr>
      <xdr:spPr>
        <a:xfrm>
          <a:off x="3175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11084</xdr:rowOff>
    </xdr:from>
    <xdr:ext cx="762000" cy="259045"/>
    <xdr:sp macro="" textlink="">
      <xdr:nvSpPr>
        <xdr:cNvPr id="94" name="テキスト ボックス 93">
          <a:extLst>
            <a:ext uri="{FF2B5EF4-FFF2-40B4-BE49-F238E27FC236}">
              <a16:creationId xmlns:a16="http://schemas.microsoft.com/office/drawing/2014/main" xmlns="" id="{00000000-0008-0000-0300-00005E000000}"/>
            </a:ext>
          </a:extLst>
        </xdr:cNvPr>
        <xdr:cNvSpPr txBox="1"/>
      </xdr:nvSpPr>
      <xdr:spPr>
        <a:xfrm>
          <a:off x="2844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113393</xdr:rowOff>
    </xdr:from>
    <xdr:to>
      <xdr:col>11</xdr:col>
      <xdr:colOff>82550</xdr:colOff>
      <xdr:row>44</xdr:row>
      <xdr:rowOff>43543</xdr:rowOff>
    </xdr:to>
    <xdr:sp macro="" textlink="">
      <xdr:nvSpPr>
        <xdr:cNvPr id="95" name="楕円 94">
          <a:extLst>
            <a:ext uri="{FF2B5EF4-FFF2-40B4-BE49-F238E27FC236}">
              <a16:creationId xmlns:a16="http://schemas.microsoft.com/office/drawing/2014/main" xmlns="" id="{00000000-0008-0000-0300-00005F000000}"/>
            </a:ext>
          </a:extLst>
        </xdr:cNvPr>
        <xdr:cNvSpPr/>
      </xdr:nvSpPr>
      <xdr:spPr>
        <a:xfrm>
          <a:off x="2286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28320</xdr:rowOff>
    </xdr:from>
    <xdr:ext cx="762000" cy="259045"/>
    <xdr:sp macro="" textlink="">
      <xdr:nvSpPr>
        <xdr:cNvPr id="96" name="テキスト ボックス 95">
          <a:extLst>
            <a:ext uri="{FF2B5EF4-FFF2-40B4-BE49-F238E27FC236}">
              <a16:creationId xmlns:a16="http://schemas.microsoft.com/office/drawing/2014/main" xmlns="" id="{00000000-0008-0000-0300-000060000000}"/>
            </a:ext>
          </a:extLst>
        </xdr:cNvPr>
        <xdr:cNvSpPr txBox="1"/>
      </xdr:nvSpPr>
      <xdr:spPr>
        <a:xfrm>
          <a:off x="1955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97" name="楕円 96">
          <a:extLst>
            <a:ext uri="{FF2B5EF4-FFF2-40B4-BE49-F238E27FC236}">
              <a16:creationId xmlns:a16="http://schemas.microsoft.com/office/drawing/2014/main" xmlns="" id="{00000000-0008-0000-0300-000061000000}"/>
            </a:ext>
          </a:extLst>
        </xdr:cNvPr>
        <xdr:cNvSpPr/>
      </xdr:nvSpPr>
      <xdr:spPr>
        <a:xfrm>
          <a:off x="1397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28320</xdr:rowOff>
    </xdr:from>
    <xdr:ext cx="762000" cy="259045"/>
    <xdr:sp macro="" textlink="">
      <xdr:nvSpPr>
        <xdr:cNvPr id="98" name="テキスト ボックス 97">
          <a:extLst>
            <a:ext uri="{FF2B5EF4-FFF2-40B4-BE49-F238E27FC236}">
              <a16:creationId xmlns:a16="http://schemas.microsoft.com/office/drawing/2014/main" xmlns="" id="{00000000-0008-0000-0300-000062000000}"/>
            </a:ext>
          </a:extLst>
        </xdr:cNvPr>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xmlns=""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xmlns=""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xmlns=""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xmlns=""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xmlns=""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公債費の比率が大きいことや、扶助費の増により類似団体平均を</a:t>
          </a:r>
          <a:r>
            <a:rPr kumimoji="1" lang="en-US" altLang="ja-JP" sz="1100" b="0" i="0" baseline="0">
              <a:solidFill>
                <a:schemeClr val="dk1"/>
              </a:solidFill>
              <a:effectLst/>
              <a:latin typeface="+mn-lt"/>
              <a:ea typeface="+mn-ea"/>
              <a:cs typeface="+mn-cs"/>
            </a:rPr>
            <a:t>5.9</a:t>
          </a:r>
          <a:r>
            <a:rPr kumimoji="1" lang="ja-JP" altLang="ja-JP" sz="1100" b="0" i="0" baseline="0">
              <a:solidFill>
                <a:schemeClr val="dk1"/>
              </a:solidFill>
              <a:effectLst/>
              <a:latin typeface="+mn-lt"/>
              <a:ea typeface="+mn-ea"/>
              <a:cs typeface="+mn-cs"/>
            </a:rPr>
            <a:t>ポイント上回っている。今後も公債費の繰上償還及び新規発行債の抑制による公債費負担の平準化、特別会計に対する繰出金の抑制等に努め、経常経費の削減を図る。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xmlns=""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xmlns=""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xmlns=""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xmlns=""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xmlns=""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xmlns=""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xmlns=""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xmlns=""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xmlns=""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xmlns=""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xmlns=""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xmlns=""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xmlns=""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xmlns=""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167894</xdr:rowOff>
    </xdr:from>
    <xdr:to>
      <xdr:col>23</xdr:col>
      <xdr:colOff>133350</xdr:colOff>
      <xdr:row>67</xdr:row>
      <xdr:rowOff>65532</xdr:rowOff>
    </xdr:to>
    <xdr:cxnSp macro="">
      <xdr:nvCxnSpPr>
        <xdr:cNvPr id="126" name="直線コネクタ 125">
          <a:extLst>
            <a:ext uri="{FF2B5EF4-FFF2-40B4-BE49-F238E27FC236}">
              <a16:creationId xmlns:a16="http://schemas.microsoft.com/office/drawing/2014/main" xmlns="" id="{00000000-0008-0000-0300-00007E000000}"/>
            </a:ext>
          </a:extLst>
        </xdr:cNvPr>
        <xdr:cNvCxnSpPr/>
      </xdr:nvCxnSpPr>
      <xdr:spPr>
        <a:xfrm flipV="1">
          <a:off x="4953000" y="10283444"/>
          <a:ext cx="0" cy="12692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37609</xdr:rowOff>
    </xdr:from>
    <xdr:ext cx="762000" cy="259045"/>
    <xdr:sp macro="" textlink="">
      <xdr:nvSpPr>
        <xdr:cNvPr id="127" name="財政構造の弾力性最小値テキスト">
          <a:extLst>
            <a:ext uri="{FF2B5EF4-FFF2-40B4-BE49-F238E27FC236}">
              <a16:creationId xmlns:a16="http://schemas.microsoft.com/office/drawing/2014/main" xmlns="" id="{00000000-0008-0000-0300-00007F000000}"/>
            </a:ext>
          </a:extLst>
        </xdr:cNvPr>
        <xdr:cNvSpPr txBox="1"/>
      </xdr:nvSpPr>
      <xdr:spPr>
        <a:xfrm>
          <a:off x="5041900" y="11524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65532</xdr:rowOff>
    </xdr:from>
    <xdr:to>
      <xdr:col>24</xdr:col>
      <xdr:colOff>12700</xdr:colOff>
      <xdr:row>67</xdr:row>
      <xdr:rowOff>65532</xdr:rowOff>
    </xdr:to>
    <xdr:cxnSp macro="">
      <xdr:nvCxnSpPr>
        <xdr:cNvPr id="128" name="直線コネクタ 127">
          <a:extLst>
            <a:ext uri="{FF2B5EF4-FFF2-40B4-BE49-F238E27FC236}">
              <a16:creationId xmlns:a16="http://schemas.microsoft.com/office/drawing/2014/main" xmlns="" id="{00000000-0008-0000-0300-000080000000}"/>
            </a:ext>
          </a:extLst>
        </xdr:cNvPr>
        <xdr:cNvCxnSpPr/>
      </xdr:nvCxnSpPr>
      <xdr:spPr>
        <a:xfrm>
          <a:off x="4864100" y="11552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82821</xdr:rowOff>
    </xdr:from>
    <xdr:ext cx="762000" cy="259045"/>
    <xdr:sp macro="" textlink="">
      <xdr:nvSpPr>
        <xdr:cNvPr id="129" name="財政構造の弾力性最大値テキスト">
          <a:extLst>
            <a:ext uri="{FF2B5EF4-FFF2-40B4-BE49-F238E27FC236}">
              <a16:creationId xmlns:a16="http://schemas.microsoft.com/office/drawing/2014/main" xmlns="" id="{00000000-0008-0000-0300-000081000000}"/>
            </a:ext>
          </a:extLst>
        </xdr:cNvPr>
        <xdr:cNvSpPr txBox="1"/>
      </xdr:nvSpPr>
      <xdr:spPr>
        <a:xfrm>
          <a:off x="5041900" y="1002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167894</xdr:rowOff>
    </xdr:from>
    <xdr:to>
      <xdr:col>24</xdr:col>
      <xdr:colOff>12700</xdr:colOff>
      <xdr:row>59</xdr:row>
      <xdr:rowOff>167894</xdr:rowOff>
    </xdr:to>
    <xdr:cxnSp macro="">
      <xdr:nvCxnSpPr>
        <xdr:cNvPr id="130" name="直線コネクタ 129">
          <a:extLst>
            <a:ext uri="{FF2B5EF4-FFF2-40B4-BE49-F238E27FC236}">
              <a16:creationId xmlns:a16="http://schemas.microsoft.com/office/drawing/2014/main" xmlns="" id="{00000000-0008-0000-0300-000082000000}"/>
            </a:ext>
          </a:extLst>
        </xdr:cNvPr>
        <xdr:cNvCxnSpPr/>
      </xdr:nvCxnSpPr>
      <xdr:spPr>
        <a:xfrm>
          <a:off x="4864100" y="1028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12700</xdr:rowOff>
    </xdr:from>
    <xdr:to>
      <xdr:col>23</xdr:col>
      <xdr:colOff>133350</xdr:colOff>
      <xdr:row>65</xdr:row>
      <xdr:rowOff>75438</xdr:rowOff>
    </xdr:to>
    <xdr:cxnSp macro="">
      <xdr:nvCxnSpPr>
        <xdr:cNvPr id="131" name="直線コネクタ 130">
          <a:extLst>
            <a:ext uri="{FF2B5EF4-FFF2-40B4-BE49-F238E27FC236}">
              <a16:creationId xmlns:a16="http://schemas.microsoft.com/office/drawing/2014/main" xmlns="" id="{00000000-0008-0000-0300-000083000000}"/>
            </a:ext>
          </a:extLst>
        </xdr:cNvPr>
        <xdr:cNvCxnSpPr/>
      </xdr:nvCxnSpPr>
      <xdr:spPr>
        <a:xfrm>
          <a:off x="4114800" y="11156950"/>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99331</xdr:rowOff>
    </xdr:from>
    <xdr:ext cx="762000" cy="259045"/>
    <xdr:sp macro="" textlink="">
      <xdr:nvSpPr>
        <xdr:cNvPr id="132" name="財政構造の弾力性平均値テキスト">
          <a:extLst>
            <a:ext uri="{FF2B5EF4-FFF2-40B4-BE49-F238E27FC236}">
              <a16:creationId xmlns:a16="http://schemas.microsoft.com/office/drawing/2014/main" xmlns="" id="{00000000-0008-0000-0300-000084000000}"/>
            </a:ext>
          </a:extLst>
        </xdr:cNvPr>
        <xdr:cNvSpPr txBox="1"/>
      </xdr:nvSpPr>
      <xdr:spPr>
        <a:xfrm>
          <a:off x="5041900" y="107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3" name="フローチャート: 判断 132">
          <a:extLst>
            <a:ext uri="{FF2B5EF4-FFF2-40B4-BE49-F238E27FC236}">
              <a16:creationId xmlns:a16="http://schemas.microsoft.com/office/drawing/2014/main" xmlns="" id="{00000000-0008-0000-0300-000085000000}"/>
            </a:ext>
          </a:extLst>
        </xdr:cNvPr>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102108</xdr:rowOff>
    </xdr:from>
    <xdr:to>
      <xdr:col>19</xdr:col>
      <xdr:colOff>133350</xdr:colOff>
      <xdr:row>65</xdr:row>
      <xdr:rowOff>12700</xdr:rowOff>
    </xdr:to>
    <xdr:cxnSp macro="">
      <xdr:nvCxnSpPr>
        <xdr:cNvPr id="134" name="直線コネクタ 133">
          <a:extLst>
            <a:ext uri="{FF2B5EF4-FFF2-40B4-BE49-F238E27FC236}">
              <a16:creationId xmlns:a16="http://schemas.microsoft.com/office/drawing/2014/main" xmlns="" id="{00000000-0008-0000-0300-000086000000}"/>
            </a:ext>
          </a:extLst>
        </xdr:cNvPr>
        <xdr:cNvCxnSpPr/>
      </xdr:nvCxnSpPr>
      <xdr:spPr>
        <a:xfrm>
          <a:off x="3225800" y="11074908"/>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5588</xdr:rowOff>
    </xdr:from>
    <xdr:to>
      <xdr:col>19</xdr:col>
      <xdr:colOff>184150</xdr:colOff>
      <xdr:row>63</xdr:row>
      <xdr:rowOff>107188</xdr:rowOff>
    </xdr:to>
    <xdr:sp macro="" textlink="">
      <xdr:nvSpPr>
        <xdr:cNvPr id="135" name="フローチャート: 判断 134">
          <a:extLst>
            <a:ext uri="{FF2B5EF4-FFF2-40B4-BE49-F238E27FC236}">
              <a16:creationId xmlns:a16="http://schemas.microsoft.com/office/drawing/2014/main" xmlns="" id="{00000000-0008-0000-0300-000087000000}"/>
            </a:ext>
          </a:extLst>
        </xdr:cNvPr>
        <xdr:cNvSpPr/>
      </xdr:nvSpPr>
      <xdr:spPr>
        <a:xfrm>
          <a:off x="4064000" y="1080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117365</xdr:rowOff>
    </xdr:from>
    <xdr:ext cx="736600" cy="259045"/>
    <xdr:sp macro="" textlink="">
      <xdr:nvSpPr>
        <xdr:cNvPr id="136" name="テキスト ボックス 135">
          <a:extLst>
            <a:ext uri="{FF2B5EF4-FFF2-40B4-BE49-F238E27FC236}">
              <a16:creationId xmlns:a16="http://schemas.microsoft.com/office/drawing/2014/main" xmlns="" id="{00000000-0008-0000-0300-000088000000}"/>
            </a:ext>
          </a:extLst>
        </xdr:cNvPr>
        <xdr:cNvSpPr txBox="1"/>
      </xdr:nvSpPr>
      <xdr:spPr>
        <a:xfrm>
          <a:off x="3733800" y="10575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15240</xdr:rowOff>
    </xdr:from>
    <xdr:to>
      <xdr:col>15</xdr:col>
      <xdr:colOff>82550</xdr:colOff>
      <xdr:row>64</xdr:row>
      <xdr:rowOff>102108</xdr:rowOff>
    </xdr:to>
    <xdr:cxnSp macro="">
      <xdr:nvCxnSpPr>
        <xdr:cNvPr id="137" name="直線コネクタ 136">
          <a:extLst>
            <a:ext uri="{FF2B5EF4-FFF2-40B4-BE49-F238E27FC236}">
              <a16:creationId xmlns:a16="http://schemas.microsoft.com/office/drawing/2014/main" xmlns="" id="{00000000-0008-0000-0300-000089000000}"/>
            </a:ext>
          </a:extLst>
        </xdr:cNvPr>
        <xdr:cNvCxnSpPr/>
      </xdr:nvCxnSpPr>
      <xdr:spPr>
        <a:xfrm>
          <a:off x="2336800" y="1098804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90170</xdr:rowOff>
    </xdr:from>
    <xdr:to>
      <xdr:col>15</xdr:col>
      <xdr:colOff>133350</xdr:colOff>
      <xdr:row>63</xdr:row>
      <xdr:rowOff>20320</xdr:rowOff>
    </xdr:to>
    <xdr:sp macro="" textlink="">
      <xdr:nvSpPr>
        <xdr:cNvPr id="138" name="フローチャート: 判断 137">
          <a:extLst>
            <a:ext uri="{FF2B5EF4-FFF2-40B4-BE49-F238E27FC236}">
              <a16:creationId xmlns:a16="http://schemas.microsoft.com/office/drawing/2014/main" xmlns="" id="{00000000-0008-0000-0300-00008A000000}"/>
            </a:ext>
          </a:extLst>
        </xdr:cNvPr>
        <xdr:cNvSpPr/>
      </xdr:nvSpPr>
      <xdr:spPr>
        <a:xfrm>
          <a:off x="3175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39" name="テキスト ボックス 138">
          <a:extLst>
            <a:ext uri="{FF2B5EF4-FFF2-40B4-BE49-F238E27FC236}">
              <a16:creationId xmlns:a16="http://schemas.microsoft.com/office/drawing/2014/main" xmlns="" id="{00000000-0008-0000-0300-00008B000000}"/>
            </a:ext>
          </a:extLst>
        </xdr:cNvPr>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15240</xdr:rowOff>
    </xdr:from>
    <xdr:to>
      <xdr:col>11</xdr:col>
      <xdr:colOff>31750</xdr:colOff>
      <xdr:row>64</xdr:row>
      <xdr:rowOff>126238</xdr:rowOff>
    </xdr:to>
    <xdr:cxnSp macro="">
      <xdr:nvCxnSpPr>
        <xdr:cNvPr id="140" name="直線コネクタ 139">
          <a:extLst>
            <a:ext uri="{FF2B5EF4-FFF2-40B4-BE49-F238E27FC236}">
              <a16:creationId xmlns:a16="http://schemas.microsoft.com/office/drawing/2014/main" xmlns="" id="{00000000-0008-0000-0300-00008C000000}"/>
            </a:ext>
          </a:extLst>
        </xdr:cNvPr>
        <xdr:cNvCxnSpPr/>
      </xdr:nvCxnSpPr>
      <xdr:spPr>
        <a:xfrm flipV="1">
          <a:off x="1447800" y="10988040"/>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155448</xdr:rowOff>
    </xdr:from>
    <xdr:to>
      <xdr:col>11</xdr:col>
      <xdr:colOff>82550</xdr:colOff>
      <xdr:row>62</xdr:row>
      <xdr:rowOff>85598</xdr:rowOff>
    </xdr:to>
    <xdr:sp macro="" textlink="">
      <xdr:nvSpPr>
        <xdr:cNvPr id="141" name="フローチャート: 判断 140">
          <a:extLst>
            <a:ext uri="{FF2B5EF4-FFF2-40B4-BE49-F238E27FC236}">
              <a16:creationId xmlns:a16="http://schemas.microsoft.com/office/drawing/2014/main" xmlns="" id="{00000000-0008-0000-0300-00008D000000}"/>
            </a:ext>
          </a:extLst>
        </xdr:cNvPr>
        <xdr:cNvSpPr/>
      </xdr:nvSpPr>
      <xdr:spPr>
        <a:xfrm>
          <a:off x="2286000" y="1061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95775</xdr:rowOff>
    </xdr:from>
    <xdr:ext cx="762000" cy="259045"/>
    <xdr:sp macro="" textlink="">
      <xdr:nvSpPr>
        <xdr:cNvPr id="142" name="テキスト ボックス 141">
          <a:extLst>
            <a:ext uri="{FF2B5EF4-FFF2-40B4-BE49-F238E27FC236}">
              <a16:creationId xmlns:a16="http://schemas.microsoft.com/office/drawing/2014/main" xmlns="" id="{00000000-0008-0000-0300-00008E000000}"/>
            </a:ext>
          </a:extLst>
        </xdr:cNvPr>
        <xdr:cNvSpPr txBox="1"/>
      </xdr:nvSpPr>
      <xdr:spPr>
        <a:xfrm>
          <a:off x="1955800" y="10382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46736</xdr:rowOff>
    </xdr:from>
    <xdr:to>
      <xdr:col>7</xdr:col>
      <xdr:colOff>31750</xdr:colOff>
      <xdr:row>62</xdr:row>
      <xdr:rowOff>148336</xdr:rowOff>
    </xdr:to>
    <xdr:sp macro="" textlink="">
      <xdr:nvSpPr>
        <xdr:cNvPr id="143" name="フローチャート: 判断 142">
          <a:extLst>
            <a:ext uri="{FF2B5EF4-FFF2-40B4-BE49-F238E27FC236}">
              <a16:creationId xmlns:a16="http://schemas.microsoft.com/office/drawing/2014/main" xmlns="" id="{00000000-0008-0000-0300-00008F000000}"/>
            </a:ext>
          </a:extLst>
        </xdr:cNvPr>
        <xdr:cNvSpPr/>
      </xdr:nvSpPr>
      <xdr:spPr>
        <a:xfrm>
          <a:off x="1397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158513</xdr:rowOff>
    </xdr:from>
    <xdr:ext cx="762000" cy="259045"/>
    <xdr:sp macro="" textlink="">
      <xdr:nvSpPr>
        <xdr:cNvPr id="144" name="テキスト ボックス 143">
          <a:extLst>
            <a:ext uri="{FF2B5EF4-FFF2-40B4-BE49-F238E27FC236}">
              <a16:creationId xmlns:a16="http://schemas.microsoft.com/office/drawing/2014/main" xmlns="" id="{00000000-0008-0000-0300-000090000000}"/>
            </a:ext>
          </a:extLst>
        </xdr:cNvPr>
        <xdr:cNvSpPr txBox="1"/>
      </xdr:nvSpPr>
      <xdr:spPr>
        <a:xfrm>
          <a:off x="1066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xmlns=""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xmlns=""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xmlns=""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xmlns=""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xmlns=""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24638</xdr:rowOff>
    </xdr:from>
    <xdr:to>
      <xdr:col>23</xdr:col>
      <xdr:colOff>184150</xdr:colOff>
      <xdr:row>65</xdr:row>
      <xdr:rowOff>126238</xdr:rowOff>
    </xdr:to>
    <xdr:sp macro="" textlink="">
      <xdr:nvSpPr>
        <xdr:cNvPr id="150" name="楕円 149">
          <a:extLst>
            <a:ext uri="{FF2B5EF4-FFF2-40B4-BE49-F238E27FC236}">
              <a16:creationId xmlns:a16="http://schemas.microsoft.com/office/drawing/2014/main" xmlns="" id="{00000000-0008-0000-0300-000096000000}"/>
            </a:ext>
          </a:extLst>
        </xdr:cNvPr>
        <xdr:cNvSpPr/>
      </xdr:nvSpPr>
      <xdr:spPr>
        <a:xfrm>
          <a:off x="4902200" y="1116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168165</xdr:rowOff>
    </xdr:from>
    <xdr:ext cx="762000" cy="259045"/>
    <xdr:sp macro="" textlink="">
      <xdr:nvSpPr>
        <xdr:cNvPr id="151" name="財政構造の弾力性該当値テキスト">
          <a:extLst>
            <a:ext uri="{FF2B5EF4-FFF2-40B4-BE49-F238E27FC236}">
              <a16:creationId xmlns:a16="http://schemas.microsoft.com/office/drawing/2014/main" xmlns="" id="{00000000-0008-0000-0300-000097000000}"/>
            </a:ext>
          </a:extLst>
        </xdr:cNvPr>
        <xdr:cNvSpPr txBox="1"/>
      </xdr:nvSpPr>
      <xdr:spPr>
        <a:xfrm>
          <a:off x="5041900" y="1114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133350</xdr:rowOff>
    </xdr:from>
    <xdr:to>
      <xdr:col>19</xdr:col>
      <xdr:colOff>184150</xdr:colOff>
      <xdr:row>65</xdr:row>
      <xdr:rowOff>63500</xdr:rowOff>
    </xdr:to>
    <xdr:sp macro="" textlink="">
      <xdr:nvSpPr>
        <xdr:cNvPr id="152" name="楕円 151">
          <a:extLst>
            <a:ext uri="{FF2B5EF4-FFF2-40B4-BE49-F238E27FC236}">
              <a16:creationId xmlns:a16="http://schemas.microsoft.com/office/drawing/2014/main" xmlns="" id="{00000000-0008-0000-0300-000098000000}"/>
            </a:ext>
          </a:extLst>
        </xdr:cNvPr>
        <xdr:cNvSpPr/>
      </xdr:nvSpPr>
      <xdr:spPr>
        <a:xfrm>
          <a:off x="4064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53" name="テキスト ボックス 152">
          <a:extLst>
            <a:ext uri="{FF2B5EF4-FFF2-40B4-BE49-F238E27FC236}">
              <a16:creationId xmlns:a16="http://schemas.microsoft.com/office/drawing/2014/main" xmlns="" id="{00000000-0008-0000-0300-000099000000}"/>
            </a:ext>
          </a:extLst>
        </xdr:cNvPr>
        <xdr:cNvSpPr txBox="1"/>
      </xdr:nvSpPr>
      <xdr:spPr>
        <a:xfrm>
          <a:off x="3733800" y="1119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51308</xdr:rowOff>
    </xdr:from>
    <xdr:to>
      <xdr:col>15</xdr:col>
      <xdr:colOff>133350</xdr:colOff>
      <xdr:row>64</xdr:row>
      <xdr:rowOff>152908</xdr:rowOff>
    </xdr:to>
    <xdr:sp macro="" textlink="">
      <xdr:nvSpPr>
        <xdr:cNvPr id="154" name="楕円 153">
          <a:extLst>
            <a:ext uri="{FF2B5EF4-FFF2-40B4-BE49-F238E27FC236}">
              <a16:creationId xmlns:a16="http://schemas.microsoft.com/office/drawing/2014/main" xmlns="" id="{00000000-0008-0000-0300-00009A000000}"/>
            </a:ext>
          </a:extLst>
        </xdr:cNvPr>
        <xdr:cNvSpPr/>
      </xdr:nvSpPr>
      <xdr:spPr>
        <a:xfrm>
          <a:off x="3175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137685</xdr:rowOff>
    </xdr:from>
    <xdr:ext cx="762000" cy="259045"/>
    <xdr:sp macro="" textlink="">
      <xdr:nvSpPr>
        <xdr:cNvPr id="155" name="テキスト ボックス 154">
          <a:extLst>
            <a:ext uri="{FF2B5EF4-FFF2-40B4-BE49-F238E27FC236}">
              <a16:creationId xmlns:a16="http://schemas.microsoft.com/office/drawing/2014/main" xmlns="" id="{00000000-0008-0000-0300-00009B000000}"/>
            </a:ext>
          </a:extLst>
        </xdr:cNvPr>
        <xdr:cNvSpPr txBox="1"/>
      </xdr:nvSpPr>
      <xdr:spPr>
        <a:xfrm>
          <a:off x="2844800" y="1111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135890</xdr:rowOff>
    </xdr:from>
    <xdr:to>
      <xdr:col>11</xdr:col>
      <xdr:colOff>82550</xdr:colOff>
      <xdr:row>64</xdr:row>
      <xdr:rowOff>66040</xdr:rowOff>
    </xdr:to>
    <xdr:sp macro="" textlink="">
      <xdr:nvSpPr>
        <xdr:cNvPr id="156" name="楕円 155">
          <a:extLst>
            <a:ext uri="{FF2B5EF4-FFF2-40B4-BE49-F238E27FC236}">
              <a16:creationId xmlns:a16="http://schemas.microsoft.com/office/drawing/2014/main" xmlns="" id="{00000000-0008-0000-0300-00009C000000}"/>
            </a:ext>
          </a:extLst>
        </xdr:cNvPr>
        <xdr:cNvSpPr/>
      </xdr:nvSpPr>
      <xdr:spPr>
        <a:xfrm>
          <a:off x="2286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50817</xdr:rowOff>
    </xdr:from>
    <xdr:ext cx="762000" cy="259045"/>
    <xdr:sp macro="" textlink="">
      <xdr:nvSpPr>
        <xdr:cNvPr id="157" name="テキスト ボックス 156">
          <a:extLst>
            <a:ext uri="{FF2B5EF4-FFF2-40B4-BE49-F238E27FC236}">
              <a16:creationId xmlns:a16="http://schemas.microsoft.com/office/drawing/2014/main" xmlns="" id="{00000000-0008-0000-0300-00009D000000}"/>
            </a:ext>
          </a:extLst>
        </xdr:cNvPr>
        <xdr:cNvSpPr txBox="1"/>
      </xdr:nvSpPr>
      <xdr:spPr>
        <a:xfrm>
          <a:off x="1955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75438</xdr:rowOff>
    </xdr:from>
    <xdr:to>
      <xdr:col>7</xdr:col>
      <xdr:colOff>31750</xdr:colOff>
      <xdr:row>65</xdr:row>
      <xdr:rowOff>5588</xdr:rowOff>
    </xdr:to>
    <xdr:sp macro="" textlink="">
      <xdr:nvSpPr>
        <xdr:cNvPr id="158" name="楕円 157">
          <a:extLst>
            <a:ext uri="{FF2B5EF4-FFF2-40B4-BE49-F238E27FC236}">
              <a16:creationId xmlns:a16="http://schemas.microsoft.com/office/drawing/2014/main" xmlns="" id="{00000000-0008-0000-0300-00009E000000}"/>
            </a:ext>
          </a:extLst>
        </xdr:cNvPr>
        <xdr:cNvSpPr/>
      </xdr:nvSpPr>
      <xdr:spPr>
        <a:xfrm>
          <a:off x="1397000" y="110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161815</xdr:rowOff>
    </xdr:from>
    <xdr:ext cx="762000" cy="259045"/>
    <xdr:sp macro="" textlink="">
      <xdr:nvSpPr>
        <xdr:cNvPr id="159" name="テキスト ボックス 158">
          <a:extLst>
            <a:ext uri="{FF2B5EF4-FFF2-40B4-BE49-F238E27FC236}">
              <a16:creationId xmlns:a16="http://schemas.microsoft.com/office/drawing/2014/main" xmlns="" id="{00000000-0008-0000-0300-00009F000000}"/>
            </a:ext>
          </a:extLst>
        </xdr:cNvPr>
        <xdr:cNvSpPr txBox="1"/>
      </xdr:nvSpPr>
      <xdr:spPr>
        <a:xfrm>
          <a:off x="1066800" y="1113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xmlns=""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xmlns=""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xmlns=""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[268,781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xmlns=""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xmlns=""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xmlns=""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xmlns=""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xmlns=""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xmlns=""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類似団体平均と同程度となっているものの、全国平均と比較すると約</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倍となっている。今後も歳出の徹底的な削減、定員管理の適正化及び給与制度や諸手当の更なる適正化に努め一層の削減を図る。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xmlns=""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xmlns=""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xmlns=""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xmlns=""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xmlns=""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xmlns=""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xmlns=""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xmlns=""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xmlns=""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xmlns=""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xmlns=""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xmlns=""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xmlns=""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xmlns=""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xmlns=""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xmlns=""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67951</xdr:rowOff>
    </xdr:from>
    <xdr:to>
      <xdr:col>23</xdr:col>
      <xdr:colOff>133350</xdr:colOff>
      <xdr:row>90</xdr:row>
      <xdr:rowOff>38241</xdr:rowOff>
    </xdr:to>
    <xdr:cxnSp macro="">
      <xdr:nvCxnSpPr>
        <xdr:cNvPr id="189" name="直線コネクタ 188">
          <a:extLst>
            <a:ext uri="{FF2B5EF4-FFF2-40B4-BE49-F238E27FC236}">
              <a16:creationId xmlns:a16="http://schemas.microsoft.com/office/drawing/2014/main" xmlns="" id="{00000000-0008-0000-0300-0000BD000000}"/>
            </a:ext>
          </a:extLst>
        </xdr:cNvPr>
        <xdr:cNvCxnSpPr/>
      </xdr:nvCxnSpPr>
      <xdr:spPr>
        <a:xfrm flipV="1">
          <a:off x="4953000" y="13955401"/>
          <a:ext cx="0" cy="15133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10318</xdr:rowOff>
    </xdr:from>
    <xdr:ext cx="762000" cy="259045"/>
    <xdr:sp macro="" textlink="">
      <xdr:nvSpPr>
        <xdr:cNvPr id="190" name="人件費・物件費等の状況最小値テキスト">
          <a:extLst>
            <a:ext uri="{FF2B5EF4-FFF2-40B4-BE49-F238E27FC236}">
              <a16:creationId xmlns:a16="http://schemas.microsoft.com/office/drawing/2014/main" xmlns="" id="{00000000-0008-0000-0300-0000BE000000}"/>
            </a:ext>
          </a:extLst>
        </xdr:cNvPr>
        <xdr:cNvSpPr txBox="1"/>
      </xdr:nvSpPr>
      <xdr:spPr>
        <a:xfrm>
          <a:off x="5041900" y="15440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38241</xdr:rowOff>
    </xdr:from>
    <xdr:to>
      <xdr:col>24</xdr:col>
      <xdr:colOff>12700</xdr:colOff>
      <xdr:row>90</xdr:row>
      <xdr:rowOff>38241</xdr:rowOff>
    </xdr:to>
    <xdr:cxnSp macro="">
      <xdr:nvCxnSpPr>
        <xdr:cNvPr id="191" name="直線コネクタ 190">
          <a:extLst>
            <a:ext uri="{FF2B5EF4-FFF2-40B4-BE49-F238E27FC236}">
              <a16:creationId xmlns:a16="http://schemas.microsoft.com/office/drawing/2014/main" xmlns="" id="{00000000-0008-0000-0300-0000BF000000}"/>
            </a:ext>
          </a:extLst>
        </xdr:cNvPr>
        <xdr:cNvCxnSpPr/>
      </xdr:nvCxnSpPr>
      <xdr:spPr>
        <a:xfrm>
          <a:off x="4864100" y="15468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154328</xdr:rowOff>
    </xdr:from>
    <xdr:ext cx="762000" cy="259045"/>
    <xdr:sp macro="" textlink="">
      <xdr:nvSpPr>
        <xdr:cNvPr id="192" name="人件費・物件費等の状況最大値テキスト">
          <a:extLst>
            <a:ext uri="{FF2B5EF4-FFF2-40B4-BE49-F238E27FC236}">
              <a16:creationId xmlns:a16="http://schemas.microsoft.com/office/drawing/2014/main" xmlns="" id="{00000000-0008-0000-0300-0000C0000000}"/>
            </a:ext>
          </a:extLst>
        </xdr:cNvPr>
        <xdr:cNvSpPr txBox="1"/>
      </xdr:nvSpPr>
      <xdr:spPr>
        <a:xfrm>
          <a:off x="5041900" y="13698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67951</xdr:rowOff>
    </xdr:from>
    <xdr:to>
      <xdr:col>24</xdr:col>
      <xdr:colOff>12700</xdr:colOff>
      <xdr:row>81</xdr:row>
      <xdr:rowOff>67951</xdr:rowOff>
    </xdr:to>
    <xdr:cxnSp macro="">
      <xdr:nvCxnSpPr>
        <xdr:cNvPr id="193" name="直線コネクタ 192">
          <a:extLst>
            <a:ext uri="{FF2B5EF4-FFF2-40B4-BE49-F238E27FC236}">
              <a16:creationId xmlns:a16="http://schemas.microsoft.com/office/drawing/2014/main" xmlns="" id="{00000000-0008-0000-0300-0000C1000000}"/>
            </a:ext>
          </a:extLst>
        </xdr:cNvPr>
        <xdr:cNvCxnSpPr/>
      </xdr:nvCxnSpPr>
      <xdr:spPr>
        <a:xfrm>
          <a:off x="4864100" y="13955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77648</xdr:rowOff>
    </xdr:from>
    <xdr:to>
      <xdr:col>23</xdr:col>
      <xdr:colOff>133350</xdr:colOff>
      <xdr:row>84</xdr:row>
      <xdr:rowOff>98037</xdr:rowOff>
    </xdr:to>
    <xdr:cxnSp macro="">
      <xdr:nvCxnSpPr>
        <xdr:cNvPr id="194" name="直線コネクタ 193">
          <a:extLst>
            <a:ext uri="{FF2B5EF4-FFF2-40B4-BE49-F238E27FC236}">
              <a16:creationId xmlns:a16="http://schemas.microsoft.com/office/drawing/2014/main" xmlns="" id="{00000000-0008-0000-0300-0000C2000000}"/>
            </a:ext>
          </a:extLst>
        </xdr:cNvPr>
        <xdr:cNvCxnSpPr/>
      </xdr:nvCxnSpPr>
      <xdr:spPr>
        <a:xfrm flipV="1">
          <a:off x="4114800" y="14479448"/>
          <a:ext cx="838200" cy="20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69155</xdr:rowOff>
    </xdr:from>
    <xdr:ext cx="762000" cy="259045"/>
    <xdr:sp macro="" textlink="">
      <xdr:nvSpPr>
        <xdr:cNvPr id="195" name="人件費・物件費等の状況平均値テキスト">
          <a:extLst>
            <a:ext uri="{FF2B5EF4-FFF2-40B4-BE49-F238E27FC236}">
              <a16:creationId xmlns:a16="http://schemas.microsoft.com/office/drawing/2014/main" xmlns="" id="{00000000-0008-0000-0300-0000C3000000}"/>
            </a:ext>
          </a:extLst>
        </xdr:cNvPr>
        <xdr:cNvSpPr txBox="1"/>
      </xdr:nvSpPr>
      <xdr:spPr>
        <a:xfrm>
          <a:off x="5041900" y="144709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97078</xdr:rowOff>
    </xdr:from>
    <xdr:to>
      <xdr:col>23</xdr:col>
      <xdr:colOff>184150</xdr:colOff>
      <xdr:row>85</xdr:row>
      <xdr:rowOff>27228</xdr:rowOff>
    </xdr:to>
    <xdr:sp macro="" textlink="">
      <xdr:nvSpPr>
        <xdr:cNvPr id="196" name="フローチャート: 判断 195">
          <a:extLst>
            <a:ext uri="{FF2B5EF4-FFF2-40B4-BE49-F238E27FC236}">
              <a16:creationId xmlns:a16="http://schemas.microsoft.com/office/drawing/2014/main" xmlns="" id="{00000000-0008-0000-0300-0000C4000000}"/>
            </a:ext>
          </a:extLst>
        </xdr:cNvPr>
        <xdr:cNvSpPr/>
      </xdr:nvSpPr>
      <xdr:spPr>
        <a:xfrm>
          <a:off x="4902200" y="14498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26645</xdr:rowOff>
    </xdr:from>
    <xdr:to>
      <xdr:col>19</xdr:col>
      <xdr:colOff>133350</xdr:colOff>
      <xdr:row>84</xdr:row>
      <xdr:rowOff>98037</xdr:rowOff>
    </xdr:to>
    <xdr:cxnSp macro="">
      <xdr:nvCxnSpPr>
        <xdr:cNvPr id="197" name="直線コネクタ 196">
          <a:extLst>
            <a:ext uri="{FF2B5EF4-FFF2-40B4-BE49-F238E27FC236}">
              <a16:creationId xmlns:a16="http://schemas.microsoft.com/office/drawing/2014/main" xmlns="" id="{00000000-0008-0000-0300-0000C5000000}"/>
            </a:ext>
          </a:extLst>
        </xdr:cNvPr>
        <xdr:cNvCxnSpPr/>
      </xdr:nvCxnSpPr>
      <xdr:spPr>
        <a:xfrm>
          <a:off x="3225800" y="14428445"/>
          <a:ext cx="889000" cy="7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72788</xdr:rowOff>
    </xdr:from>
    <xdr:to>
      <xdr:col>19</xdr:col>
      <xdr:colOff>184150</xdr:colOff>
      <xdr:row>85</xdr:row>
      <xdr:rowOff>2938</xdr:rowOff>
    </xdr:to>
    <xdr:sp macro="" textlink="">
      <xdr:nvSpPr>
        <xdr:cNvPr id="198" name="フローチャート: 判断 197">
          <a:extLst>
            <a:ext uri="{FF2B5EF4-FFF2-40B4-BE49-F238E27FC236}">
              <a16:creationId xmlns:a16="http://schemas.microsoft.com/office/drawing/2014/main" xmlns="" id="{00000000-0008-0000-0300-0000C6000000}"/>
            </a:ext>
          </a:extLst>
        </xdr:cNvPr>
        <xdr:cNvSpPr/>
      </xdr:nvSpPr>
      <xdr:spPr>
        <a:xfrm>
          <a:off x="4064000" y="14474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159165</xdr:rowOff>
    </xdr:from>
    <xdr:ext cx="736600" cy="259045"/>
    <xdr:sp macro="" textlink="">
      <xdr:nvSpPr>
        <xdr:cNvPr id="199" name="テキスト ボックス 198">
          <a:extLst>
            <a:ext uri="{FF2B5EF4-FFF2-40B4-BE49-F238E27FC236}">
              <a16:creationId xmlns:a16="http://schemas.microsoft.com/office/drawing/2014/main" xmlns="" id="{00000000-0008-0000-0300-0000C7000000}"/>
            </a:ext>
          </a:extLst>
        </xdr:cNvPr>
        <xdr:cNvSpPr txBox="1"/>
      </xdr:nvSpPr>
      <xdr:spPr>
        <a:xfrm>
          <a:off x="3733800" y="14560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16988</xdr:rowOff>
    </xdr:from>
    <xdr:to>
      <xdr:col>15</xdr:col>
      <xdr:colOff>82550</xdr:colOff>
      <xdr:row>84</xdr:row>
      <xdr:rowOff>26645</xdr:rowOff>
    </xdr:to>
    <xdr:cxnSp macro="">
      <xdr:nvCxnSpPr>
        <xdr:cNvPr id="200" name="直線コネクタ 199">
          <a:extLst>
            <a:ext uri="{FF2B5EF4-FFF2-40B4-BE49-F238E27FC236}">
              <a16:creationId xmlns:a16="http://schemas.microsoft.com/office/drawing/2014/main" xmlns="" id="{00000000-0008-0000-0300-0000C8000000}"/>
            </a:ext>
          </a:extLst>
        </xdr:cNvPr>
        <xdr:cNvCxnSpPr/>
      </xdr:nvCxnSpPr>
      <xdr:spPr>
        <a:xfrm>
          <a:off x="2336800" y="14418788"/>
          <a:ext cx="889000" cy="9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29683</xdr:rowOff>
    </xdr:from>
    <xdr:to>
      <xdr:col>15</xdr:col>
      <xdr:colOff>133350</xdr:colOff>
      <xdr:row>84</xdr:row>
      <xdr:rowOff>131283</xdr:rowOff>
    </xdr:to>
    <xdr:sp macro="" textlink="">
      <xdr:nvSpPr>
        <xdr:cNvPr id="201" name="フローチャート: 判断 200">
          <a:extLst>
            <a:ext uri="{FF2B5EF4-FFF2-40B4-BE49-F238E27FC236}">
              <a16:creationId xmlns:a16="http://schemas.microsoft.com/office/drawing/2014/main" xmlns="" id="{00000000-0008-0000-0300-0000C9000000}"/>
            </a:ext>
          </a:extLst>
        </xdr:cNvPr>
        <xdr:cNvSpPr/>
      </xdr:nvSpPr>
      <xdr:spPr>
        <a:xfrm>
          <a:off x="3175000" y="14431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116060</xdr:rowOff>
    </xdr:from>
    <xdr:ext cx="762000" cy="259045"/>
    <xdr:sp macro="" textlink="">
      <xdr:nvSpPr>
        <xdr:cNvPr id="202" name="テキスト ボックス 201">
          <a:extLst>
            <a:ext uri="{FF2B5EF4-FFF2-40B4-BE49-F238E27FC236}">
              <a16:creationId xmlns:a16="http://schemas.microsoft.com/office/drawing/2014/main" xmlns="" id="{00000000-0008-0000-0300-0000CA000000}"/>
            </a:ext>
          </a:extLst>
        </xdr:cNvPr>
        <xdr:cNvSpPr txBox="1"/>
      </xdr:nvSpPr>
      <xdr:spPr>
        <a:xfrm>
          <a:off x="2844800" y="14517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79632</xdr:rowOff>
    </xdr:from>
    <xdr:to>
      <xdr:col>11</xdr:col>
      <xdr:colOff>31750</xdr:colOff>
      <xdr:row>84</xdr:row>
      <xdr:rowOff>16988</xdr:rowOff>
    </xdr:to>
    <xdr:cxnSp macro="">
      <xdr:nvCxnSpPr>
        <xdr:cNvPr id="203" name="直線コネクタ 202">
          <a:extLst>
            <a:ext uri="{FF2B5EF4-FFF2-40B4-BE49-F238E27FC236}">
              <a16:creationId xmlns:a16="http://schemas.microsoft.com/office/drawing/2014/main" xmlns="" id="{00000000-0008-0000-0300-0000CB000000}"/>
            </a:ext>
          </a:extLst>
        </xdr:cNvPr>
        <xdr:cNvCxnSpPr/>
      </xdr:nvCxnSpPr>
      <xdr:spPr>
        <a:xfrm>
          <a:off x="1447800" y="14309982"/>
          <a:ext cx="889000" cy="10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164026</xdr:rowOff>
    </xdr:from>
    <xdr:to>
      <xdr:col>11</xdr:col>
      <xdr:colOff>82550</xdr:colOff>
      <xdr:row>84</xdr:row>
      <xdr:rowOff>94176</xdr:rowOff>
    </xdr:to>
    <xdr:sp macro="" textlink="">
      <xdr:nvSpPr>
        <xdr:cNvPr id="204" name="フローチャート: 判断 203">
          <a:extLst>
            <a:ext uri="{FF2B5EF4-FFF2-40B4-BE49-F238E27FC236}">
              <a16:creationId xmlns:a16="http://schemas.microsoft.com/office/drawing/2014/main" xmlns="" id="{00000000-0008-0000-0300-0000CC000000}"/>
            </a:ext>
          </a:extLst>
        </xdr:cNvPr>
        <xdr:cNvSpPr/>
      </xdr:nvSpPr>
      <xdr:spPr>
        <a:xfrm>
          <a:off x="2286000" y="1439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78953</xdr:rowOff>
    </xdr:from>
    <xdr:ext cx="762000" cy="259045"/>
    <xdr:sp macro="" textlink="">
      <xdr:nvSpPr>
        <xdr:cNvPr id="205" name="テキスト ボックス 204">
          <a:extLst>
            <a:ext uri="{FF2B5EF4-FFF2-40B4-BE49-F238E27FC236}">
              <a16:creationId xmlns:a16="http://schemas.microsoft.com/office/drawing/2014/main" xmlns="" id="{00000000-0008-0000-0300-0000CD000000}"/>
            </a:ext>
          </a:extLst>
        </xdr:cNvPr>
        <xdr:cNvSpPr txBox="1"/>
      </xdr:nvSpPr>
      <xdr:spPr>
        <a:xfrm>
          <a:off x="1955800" y="14480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8654</xdr:rowOff>
    </xdr:from>
    <xdr:to>
      <xdr:col>7</xdr:col>
      <xdr:colOff>31750</xdr:colOff>
      <xdr:row>84</xdr:row>
      <xdr:rowOff>110254</xdr:rowOff>
    </xdr:to>
    <xdr:sp macro="" textlink="">
      <xdr:nvSpPr>
        <xdr:cNvPr id="206" name="フローチャート: 判断 205">
          <a:extLst>
            <a:ext uri="{FF2B5EF4-FFF2-40B4-BE49-F238E27FC236}">
              <a16:creationId xmlns:a16="http://schemas.microsoft.com/office/drawing/2014/main" xmlns="" id="{00000000-0008-0000-0300-0000CE000000}"/>
            </a:ext>
          </a:extLst>
        </xdr:cNvPr>
        <xdr:cNvSpPr/>
      </xdr:nvSpPr>
      <xdr:spPr>
        <a:xfrm>
          <a:off x="1397000" y="1441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95031</xdr:rowOff>
    </xdr:from>
    <xdr:ext cx="762000" cy="259045"/>
    <xdr:sp macro="" textlink="">
      <xdr:nvSpPr>
        <xdr:cNvPr id="207" name="テキスト ボックス 206">
          <a:extLst>
            <a:ext uri="{FF2B5EF4-FFF2-40B4-BE49-F238E27FC236}">
              <a16:creationId xmlns:a16="http://schemas.microsoft.com/office/drawing/2014/main" xmlns="" id="{00000000-0008-0000-0300-0000CF000000}"/>
            </a:ext>
          </a:extLst>
        </xdr:cNvPr>
        <xdr:cNvSpPr txBox="1"/>
      </xdr:nvSpPr>
      <xdr:spPr>
        <a:xfrm>
          <a:off x="1066800" y="14496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xmlns=""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xmlns=""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xmlns=""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xmlns=""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xmlns=""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26848</xdr:rowOff>
    </xdr:from>
    <xdr:to>
      <xdr:col>23</xdr:col>
      <xdr:colOff>184150</xdr:colOff>
      <xdr:row>84</xdr:row>
      <xdr:rowOff>128448</xdr:rowOff>
    </xdr:to>
    <xdr:sp macro="" textlink="">
      <xdr:nvSpPr>
        <xdr:cNvPr id="213" name="楕円 212">
          <a:extLst>
            <a:ext uri="{FF2B5EF4-FFF2-40B4-BE49-F238E27FC236}">
              <a16:creationId xmlns:a16="http://schemas.microsoft.com/office/drawing/2014/main" xmlns="" id="{00000000-0008-0000-0300-0000D5000000}"/>
            </a:ext>
          </a:extLst>
        </xdr:cNvPr>
        <xdr:cNvSpPr/>
      </xdr:nvSpPr>
      <xdr:spPr>
        <a:xfrm>
          <a:off x="4902200" y="1442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43375</xdr:rowOff>
    </xdr:from>
    <xdr:ext cx="762000" cy="259045"/>
    <xdr:sp macro="" textlink="">
      <xdr:nvSpPr>
        <xdr:cNvPr id="214" name="人件費・物件費等の状況該当値テキスト">
          <a:extLst>
            <a:ext uri="{FF2B5EF4-FFF2-40B4-BE49-F238E27FC236}">
              <a16:creationId xmlns:a16="http://schemas.microsoft.com/office/drawing/2014/main" xmlns="" id="{00000000-0008-0000-0300-0000D6000000}"/>
            </a:ext>
          </a:extLst>
        </xdr:cNvPr>
        <xdr:cNvSpPr txBox="1"/>
      </xdr:nvSpPr>
      <xdr:spPr>
        <a:xfrm>
          <a:off x="5041900" y="14273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47237</xdr:rowOff>
    </xdr:from>
    <xdr:to>
      <xdr:col>19</xdr:col>
      <xdr:colOff>184150</xdr:colOff>
      <xdr:row>84</xdr:row>
      <xdr:rowOff>148837</xdr:rowOff>
    </xdr:to>
    <xdr:sp macro="" textlink="">
      <xdr:nvSpPr>
        <xdr:cNvPr id="215" name="楕円 214">
          <a:extLst>
            <a:ext uri="{FF2B5EF4-FFF2-40B4-BE49-F238E27FC236}">
              <a16:creationId xmlns:a16="http://schemas.microsoft.com/office/drawing/2014/main" xmlns="" id="{00000000-0008-0000-0300-0000D7000000}"/>
            </a:ext>
          </a:extLst>
        </xdr:cNvPr>
        <xdr:cNvSpPr/>
      </xdr:nvSpPr>
      <xdr:spPr>
        <a:xfrm>
          <a:off x="4064000" y="1444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159014</xdr:rowOff>
    </xdr:from>
    <xdr:ext cx="736600" cy="259045"/>
    <xdr:sp macro="" textlink="">
      <xdr:nvSpPr>
        <xdr:cNvPr id="216" name="テキスト ボックス 215">
          <a:extLst>
            <a:ext uri="{FF2B5EF4-FFF2-40B4-BE49-F238E27FC236}">
              <a16:creationId xmlns:a16="http://schemas.microsoft.com/office/drawing/2014/main" xmlns="" id="{00000000-0008-0000-0300-0000D8000000}"/>
            </a:ext>
          </a:extLst>
        </xdr:cNvPr>
        <xdr:cNvSpPr txBox="1"/>
      </xdr:nvSpPr>
      <xdr:spPr>
        <a:xfrm>
          <a:off x="3733800" y="14217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147295</xdr:rowOff>
    </xdr:from>
    <xdr:to>
      <xdr:col>15</xdr:col>
      <xdr:colOff>133350</xdr:colOff>
      <xdr:row>84</xdr:row>
      <xdr:rowOff>77445</xdr:rowOff>
    </xdr:to>
    <xdr:sp macro="" textlink="">
      <xdr:nvSpPr>
        <xdr:cNvPr id="217" name="楕円 216">
          <a:extLst>
            <a:ext uri="{FF2B5EF4-FFF2-40B4-BE49-F238E27FC236}">
              <a16:creationId xmlns:a16="http://schemas.microsoft.com/office/drawing/2014/main" xmlns="" id="{00000000-0008-0000-0300-0000D9000000}"/>
            </a:ext>
          </a:extLst>
        </xdr:cNvPr>
        <xdr:cNvSpPr/>
      </xdr:nvSpPr>
      <xdr:spPr>
        <a:xfrm>
          <a:off x="3175000" y="143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87622</xdr:rowOff>
    </xdr:from>
    <xdr:ext cx="762000" cy="259045"/>
    <xdr:sp macro="" textlink="">
      <xdr:nvSpPr>
        <xdr:cNvPr id="218" name="テキスト ボックス 217">
          <a:extLst>
            <a:ext uri="{FF2B5EF4-FFF2-40B4-BE49-F238E27FC236}">
              <a16:creationId xmlns:a16="http://schemas.microsoft.com/office/drawing/2014/main" xmlns="" id="{00000000-0008-0000-0300-0000DA000000}"/>
            </a:ext>
          </a:extLst>
        </xdr:cNvPr>
        <xdr:cNvSpPr txBox="1"/>
      </xdr:nvSpPr>
      <xdr:spPr>
        <a:xfrm>
          <a:off x="2844800" y="1414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137638</xdr:rowOff>
    </xdr:from>
    <xdr:to>
      <xdr:col>11</xdr:col>
      <xdr:colOff>82550</xdr:colOff>
      <xdr:row>84</xdr:row>
      <xdr:rowOff>67788</xdr:rowOff>
    </xdr:to>
    <xdr:sp macro="" textlink="">
      <xdr:nvSpPr>
        <xdr:cNvPr id="219" name="楕円 218">
          <a:extLst>
            <a:ext uri="{FF2B5EF4-FFF2-40B4-BE49-F238E27FC236}">
              <a16:creationId xmlns:a16="http://schemas.microsoft.com/office/drawing/2014/main" xmlns="" id="{00000000-0008-0000-0300-0000DB000000}"/>
            </a:ext>
          </a:extLst>
        </xdr:cNvPr>
        <xdr:cNvSpPr/>
      </xdr:nvSpPr>
      <xdr:spPr>
        <a:xfrm>
          <a:off x="2286000" y="1436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77965</xdr:rowOff>
    </xdr:from>
    <xdr:ext cx="762000" cy="259045"/>
    <xdr:sp macro="" textlink="">
      <xdr:nvSpPr>
        <xdr:cNvPr id="220" name="テキスト ボックス 219">
          <a:extLst>
            <a:ext uri="{FF2B5EF4-FFF2-40B4-BE49-F238E27FC236}">
              <a16:creationId xmlns:a16="http://schemas.microsoft.com/office/drawing/2014/main" xmlns="" id="{00000000-0008-0000-0300-0000DC000000}"/>
            </a:ext>
          </a:extLst>
        </xdr:cNvPr>
        <xdr:cNvSpPr txBox="1"/>
      </xdr:nvSpPr>
      <xdr:spPr>
        <a:xfrm>
          <a:off x="1955800" y="14136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28832</xdr:rowOff>
    </xdr:from>
    <xdr:to>
      <xdr:col>7</xdr:col>
      <xdr:colOff>31750</xdr:colOff>
      <xdr:row>83</xdr:row>
      <xdr:rowOff>130432</xdr:rowOff>
    </xdr:to>
    <xdr:sp macro="" textlink="">
      <xdr:nvSpPr>
        <xdr:cNvPr id="221" name="楕円 220">
          <a:extLst>
            <a:ext uri="{FF2B5EF4-FFF2-40B4-BE49-F238E27FC236}">
              <a16:creationId xmlns:a16="http://schemas.microsoft.com/office/drawing/2014/main" xmlns="" id="{00000000-0008-0000-0300-0000DD000000}"/>
            </a:ext>
          </a:extLst>
        </xdr:cNvPr>
        <xdr:cNvSpPr/>
      </xdr:nvSpPr>
      <xdr:spPr>
        <a:xfrm>
          <a:off x="1397000" y="1425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140609</xdr:rowOff>
    </xdr:from>
    <xdr:ext cx="762000" cy="259045"/>
    <xdr:sp macro="" textlink="">
      <xdr:nvSpPr>
        <xdr:cNvPr id="222" name="テキスト ボックス 221">
          <a:extLst>
            <a:ext uri="{FF2B5EF4-FFF2-40B4-BE49-F238E27FC236}">
              <a16:creationId xmlns:a16="http://schemas.microsoft.com/office/drawing/2014/main" xmlns="" id="{00000000-0008-0000-0300-0000DE000000}"/>
            </a:ext>
          </a:extLst>
        </xdr:cNvPr>
        <xdr:cNvSpPr txBox="1"/>
      </xdr:nvSpPr>
      <xdr:spPr>
        <a:xfrm>
          <a:off x="1066800" y="14028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xmlns=""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xmlns=""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xmlns=""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xmlns=""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xmlns=""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xmlns=""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xmlns=""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xmlns=""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xmlns=""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xmlns=""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xmlns=""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xmlns=""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当町は職員数が少ないため、経験年数階層の分布が数値に大きく影響するが、類似団体平均を</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ポイント、全国町村平均を</a:t>
          </a:r>
          <a:r>
            <a:rPr kumimoji="1" lang="en-US" altLang="ja-JP" sz="1100" b="0" i="0" baseline="0">
              <a:solidFill>
                <a:schemeClr val="dk1"/>
              </a:solidFill>
              <a:effectLst/>
              <a:latin typeface="+mn-lt"/>
              <a:ea typeface="+mn-ea"/>
              <a:cs typeface="+mn-cs"/>
            </a:rPr>
            <a:t>3.2</a:t>
          </a:r>
          <a:r>
            <a:rPr kumimoji="1" lang="ja-JP" altLang="ja-JP" sz="1100" b="0" i="0" baseline="0">
              <a:solidFill>
                <a:schemeClr val="dk1"/>
              </a:solidFill>
              <a:effectLst/>
              <a:latin typeface="+mn-lt"/>
              <a:ea typeface="+mn-ea"/>
              <a:cs typeface="+mn-cs"/>
            </a:rPr>
            <a:t>ポイント下回っている。今後も社会情勢や地方公務員制度の動向を踏まえ、給与や諸手当の適正化に努める。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xmlns=""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xmlns=""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8" name="直線コネクタ 237">
          <a:extLst>
            <a:ext uri="{FF2B5EF4-FFF2-40B4-BE49-F238E27FC236}">
              <a16:creationId xmlns:a16="http://schemas.microsoft.com/office/drawing/2014/main" xmlns="" id="{00000000-0008-0000-0300-0000EE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9" name="テキスト ボックス 238">
          <a:extLst>
            <a:ext uri="{FF2B5EF4-FFF2-40B4-BE49-F238E27FC236}">
              <a16:creationId xmlns:a16="http://schemas.microsoft.com/office/drawing/2014/main" xmlns="" id="{00000000-0008-0000-0300-0000EF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0" name="直線コネクタ 239">
          <a:extLst>
            <a:ext uri="{FF2B5EF4-FFF2-40B4-BE49-F238E27FC236}">
              <a16:creationId xmlns:a16="http://schemas.microsoft.com/office/drawing/2014/main" xmlns="" id="{00000000-0008-0000-0300-0000F0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1" name="テキスト ボックス 240">
          <a:extLst>
            <a:ext uri="{FF2B5EF4-FFF2-40B4-BE49-F238E27FC236}">
              <a16:creationId xmlns:a16="http://schemas.microsoft.com/office/drawing/2014/main" xmlns="" id="{00000000-0008-0000-0300-0000F1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2" name="直線コネクタ 241">
          <a:extLst>
            <a:ext uri="{FF2B5EF4-FFF2-40B4-BE49-F238E27FC236}">
              <a16:creationId xmlns:a16="http://schemas.microsoft.com/office/drawing/2014/main" xmlns="" id="{00000000-0008-0000-0300-0000F2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3" name="テキスト ボックス 242">
          <a:extLst>
            <a:ext uri="{FF2B5EF4-FFF2-40B4-BE49-F238E27FC236}">
              <a16:creationId xmlns:a16="http://schemas.microsoft.com/office/drawing/2014/main" xmlns="" id="{00000000-0008-0000-0300-0000F3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4" name="直線コネクタ 243">
          <a:extLst>
            <a:ext uri="{FF2B5EF4-FFF2-40B4-BE49-F238E27FC236}">
              <a16:creationId xmlns:a16="http://schemas.microsoft.com/office/drawing/2014/main" xmlns="" id="{00000000-0008-0000-0300-0000F4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5" name="テキスト ボックス 244">
          <a:extLst>
            <a:ext uri="{FF2B5EF4-FFF2-40B4-BE49-F238E27FC236}">
              <a16:creationId xmlns:a16="http://schemas.microsoft.com/office/drawing/2014/main" xmlns="" id="{00000000-0008-0000-0300-0000F5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6" name="直線コネクタ 245">
          <a:extLst>
            <a:ext uri="{FF2B5EF4-FFF2-40B4-BE49-F238E27FC236}">
              <a16:creationId xmlns:a16="http://schemas.microsoft.com/office/drawing/2014/main" xmlns="" id="{00000000-0008-0000-0300-0000F6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7" name="テキスト ボックス 246">
          <a:extLst>
            <a:ext uri="{FF2B5EF4-FFF2-40B4-BE49-F238E27FC236}">
              <a16:creationId xmlns:a16="http://schemas.microsoft.com/office/drawing/2014/main" xmlns="" id="{00000000-0008-0000-0300-0000F7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xmlns=""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xmlns=""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xmlns=""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41911</xdr:rowOff>
    </xdr:from>
    <xdr:to>
      <xdr:col>81</xdr:col>
      <xdr:colOff>44450</xdr:colOff>
      <xdr:row>88</xdr:row>
      <xdr:rowOff>80434</xdr:rowOff>
    </xdr:to>
    <xdr:cxnSp macro="">
      <xdr:nvCxnSpPr>
        <xdr:cNvPr id="251" name="直線コネクタ 250">
          <a:extLst>
            <a:ext uri="{FF2B5EF4-FFF2-40B4-BE49-F238E27FC236}">
              <a16:creationId xmlns:a16="http://schemas.microsoft.com/office/drawing/2014/main" xmlns="" id="{00000000-0008-0000-0300-0000FB000000}"/>
            </a:ext>
          </a:extLst>
        </xdr:cNvPr>
        <xdr:cNvCxnSpPr/>
      </xdr:nvCxnSpPr>
      <xdr:spPr>
        <a:xfrm flipV="1">
          <a:off x="17018000" y="13929361"/>
          <a:ext cx="0" cy="12386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2" name="給与水準   （国との比較）最小値テキスト">
          <a:extLst>
            <a:ext uri="{FF2B5EF4-FFF2-40B4-BE49-F238E27FC236}">
              <a16:creationId xmlns:a16="http://schemas.microsoft.com/office/drawing/2014/main" xmlns="" id="{00000000-0008-0000-0300-0000FC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3" name="直線コネクタ 252">
          <a:extLst>
            <a:ext uri="{FF2B5EF4-FFF2-40B4-BE49-F238E27FC236}">
              <a16:creationId xmlns:a16="http://schemas.microsoft.com/office/drawing/2014/main" xmlns="" id="{00000000-0008-0000-0300-0000FD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128288</xdr:rowOff>
    </xdr:from>
    <xdr:ext cx="762000" cy="259045"/>
    <xdr:sp macro="" textlink="">
      <xdr:nvSpPr>
        <xdr:cNvPr id="254" name="給与水準   （国との比較）最大値テキスト">
          <a:extLst>
            <a:ext uri="{FF2B5EF4-FFF2-40B4-BE49-F238E27FC236}">
              <a16:creationId xmlns:a16="http://schemas.microsoft.com/office/drawing/2014/main" xmlns="" id="{00000000-0008-0000-0300-0000FE000000}"/>
            </a:ext>
          </a:extLst>
        </xdr:cNvPr>
        <xdr:cNvSpPr txBox="1"/>
      </xdr:nvSpPr>
      <xdr:spPr>
        <a:xfrm>
          <a:off x="171069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41911</xdr:rowOff>
    </xdr:from>
    <xdr:to>
      <xdr:col>81</xdr:col>
      <xdr:colOff>133350</xdr:colOff>
      <xdr:row>81</xdr:row>
      <xdr:rowOff>41911</xdr:rowOff>
    </xdr:to>
    <xdr:cxnSp macro="">
      <xdr:nvCxnSpPr>
        <xdr:cNvPr id="255" name="直線コネクタ 254">
          <a:extLst>
            <a:ext uri="{FF2B5EF4-FFF2-40B4-BE49-F238E27FC236}">
              <a16:creationId xmlns:a16="http://schemas.microsoft.com/office/drawing/2014/main" xmlns="" id="{00000000-0008-0000-0300-0000FF000000}"/>
            </a:ext>
          </a:extLst>
        </xdr:cNvPr>
        <xdr:cNvCxnSpPr/>
      </xdr:nvCxnSpPr>
      <xdr:spPr>
        <a:xfrm>
          <a:off x="16929100" y="13929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50377</xdr:rowOff>
    </xdr:from>
    <xdr:to>
      <xdr:col>81</xdr:col>
      <xdr:colOff>44450</xdr:colOff>
      <xdr:row>84</xdr:row>
      <xdr:rowOff>66463</xdr:rowOff>
    </xdr:to>
    <xdr:cxnSp macro="">
      <xdr:nvCxnSpPr>
        <xdr:cNvPr id="256" name="直線コネクタ 255">
          <a:extLst>
            <a:ext uri="{FF2B5EF4-FFF2-40B4-BE49-F238E27FC236}">
              <a16:creationId xmlns:a16="http://schemas.microsoft.com/office/drawing/2014/main" xmlns="" id="{00000000-0008-0000-0300-000000010000}"/>
            </a:ext>
          </a:extLst>
        </xdr:cNvPr>
        <xdr:cNvCxnSpPr/>
      </xdr:nvCxnSpPr>
      <xdr:spPr>
        <a:xfrm flipV="1">
          <a:off x="16179800" y="1445217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33461</xdr:rowOff>
    </xdr:from>
    <xdr:ext cx="762000" cy="259045"/>
    <xdr:sp macro="" textlink="">
      <xdr:nvSpPr>
        <xdr:cNvPr id="257" name="給与水準   （国との比較）平均値テキスト">
          <a:extLst>
            <a:ext uri="{FF2B5EF4-FFF2-40B4-BE49-F238E27FC236}">
              <a16:creationId xmlns:a16="http://schemas.microsoft.com/office/drawing/2014/main" xmlns="" id="{00000000-0008-0000-0300-000001010000}"/>
            </a:ext>
          </a:extLst>
        </xdr:cNvPr>
        <xdr:cNvSpPr txBox="1"/>
      </xdr:nvSpPr>
      <xdr:spPr>
        <a:xfrm>
          <a:off x="17106900" y="14606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58" name="フローチャート: 判断 257">
          <a:extLst>
            <a:ext uri="{FF2B5EF4-FFF2-40B4-BE49-F238E27FC236}">
              <a16:creationId xmlns:a16="http://schemas.microsoft.com/office/drawing/2014/main" xmlns="" id="{00000000-0008-0000-0300-000002010000}"/>
            </a:ext>
          </a:extLst>
        </xdr:cNvPr>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66463</xdr:rowOff>
    </xdr:from>
    <xdr:to>
      <xdr:col>77</xdr:col>
      <xdr:colOff>44450</xdr:colOff>
      <xdr:row>84</xdr:row>
      <xdr:rowOff>146896</xdr:rowOff>
    </xdr:to>
    <xdr:cxnSp macro="">
      <xdr:nvCxnSpPr>
        <xdr:cNvPr id="259" name="直線コネクタ 258">
          <a:extLst>
            <a:ext uri="{FF2B5EF4-FFF2-40B4-BE49-F238E27FC236}">
              <a16:creationId xmlns:a16="http://schemas.microsoft.com/office/drawing/2014/main" xmlns="" id="{00000000-0008-0000-0300-000003010000}"/>
            </a:ext>
          </a:extLst>
        </xdr:cNvPr>
        <xdr:cNvCxnSpPr/>
      </xdr:nvCxnSpPr>
      <xdr:spPr>
        <a:xfrm flipV="1">
          <a:off x="15290800" y="14468263"/>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69427</xdr:rowOff>
    </xdr:from>
    <xdr:to>
      <xdr:col>77</xdr:col>
      <xdr:colOff>95250</xdr:colOff>
      <xdr:row>85</xdr:row>
      <xdr:rowOff>171027</xdr:rowOff>
    </xdr:to>
    <xdr:sp macro="" textlink="">
      <xdr:nvSpPr>
        <xdr:cNvPr id="260" name="フローチャート: 判断 259">
          <a:extLst>
            <a:ext uri="{FF2B5EF4-FFF2-40B4-BE49-F238E27FC236}">
              <a16:creationId xmlns:a16="http://schemas.microsoft.com/office/drawing/2014/main" xmlns="" id="{00000000-0008-0000-0300-000004010000}"/>
            </a:ext>
          </a:extLst>
        </xdr:cNvPr>
        <xdr:cNvSpPr/>
      </xdr:nvSpPr>
      <xdr:spPr>
        <a:xfrm>
          <a:off x="16129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155804</xdr:rowOff>
    </xdr:from>
    <xdr:ext cx="736600" cy="259045"/>
    <xdr:sp macro="" textlink="">
      <xdr:nvSpPr>
        <xdr:cNvPr id="261" name="テキスト ボックス 260">
          <a:extLst>
            <a:ext uri="{FF2B5EF4-FFF2-40B4-BE49-F238E27FC236}">
              <a16:creationId xmlns:a16="http://schemas.microsoft.com/office/drawing/2014/main" xmlns="" id="{00000000-0008-0000-0300-000005010000}"/>
            </a:ext>
          </a:extLst>
        </xdr:cNvPr>
        <xdr:cNvSpPr txBox="1"/>
      </xdr:nvSpPr>
      <xdr:spPr>
        <a:xfrm>
          <a:off x="15798800" y="14729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26246</xdr:rowOff>
    </xdr:from>
    <xdr:to>
      <xdr:col>72</xdr:col>
      <xdr:colOff>203200</xdr:colOff>
      <xdr:row>84</xdr:row>
      <xdr:rowOff>146896</xdr:rowOff>
    </xdr:to>
    <xdr:cxnSp macro="">
      <xdr:nvCxnSpPr>
        <xdr:cNvPr id="262" name="直線コネクタ 261">
          <a:extLst>
            <a:ext uri="{FF2B5EF4-FFF2-40B4-BE49-F238E27FC236}">
              <a16:creationId xmlns:a16="http://schemas.microsoft.com/office/drawing/2014/main" xmlns="" id="{00000000-0008-0000-0300-000006010000}"/>
            </a:ext>
          </a:extLst>
        </xdr:cNvPr>
        <xdr:cNvCxnSpPr/>
      </xdr:nvCxnSpPr>
      <xdr:spPr>
        <a:xfrm>
          <a:off x="14401800" y="1442804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69427</xdr:rowOff>
    </xdr:from>
    <xdr:to>
      <xdr:col>73</xdr:col>
      <xdr:colOff>44450</xdr:colOff>
      <xdr:row>85</xdr:row>
      <xdr:rowOff>171027</xdr:rowOff>
    </xdr:to>
    <xdr:sp macro="" textlink="">
      <xdr:nvSpPr>
        <xdr:cNvPr id="263" name="フローチャート: 判断 262">
          <a:extLst>
            <a:ext uri="{FF2B5EF4-FFF2-40B4-BE49-F238E27FC236}">
              <a16:creationId xmlns:a16="http://schemas.microsoft.com/office/drawing/2014/main" xmlns="" id="{00000000-0008-0000-0300-000007010000}"/>
            </a:ext>
          </a:extLst>
        </xdr:cNvPr>
        <xdr:cNvSpPr/>
      </xdr:nvSpPr>
      <xdr:spPr>
        <a:xfrm>
          <a:off x="15240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155804</xdr:rowOff>
    </xdr:from>
    <xdr:ext cx="762000" cy="259045"/>
    <xdr:sp macro="" textlink="">
      <xdr:nvSpPr>
        <xdr:cNvPr id="264" name="テキスト ボックス 263">
          <a:extLst>
            <a:ext uri="{FF2B5EF4-FFF2-40B4-BE49-F238E27FC236}">
              <a16:creationId xmlns:a16="http://schemas.microsoft.com/office/drawing/2014/main" xmlns="" id="{00000000-0008-0000-0300-000008010000}"/>
            </a:ext>
          </a:extLst>
        </xdr:cNvPr>
        <xdr:cNvSpPr txBox="1"/>
      </xdr:nvSpPr>
      <xdr:spPr>
        <a:xfrm>
          <a:off x="14909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141393</xdr:rowOff>
    </xdr:from>
    <xdr:to>
      <xdr:col>68</xdr:col>
      <xdr:colOff>152400</xdr:colOff>
      <xdr:row>84</xdr:row>
      <xdr:rowOff>26246</xdr:rowOff>
    </xdr:to>
    <xdr:cxnSp macro="">
      <xdr:nvCxnSpPr>
        <xdr:cNvPr id="265" name="直線コネクタ 264">
          <a:extLst>
            <a:ext uri="{FF2B5EF4-FFF2-40B4-BE49-F238E27FC236}">
              <a16:creationId xmlns:a16="http://schemas.microsoft.com/office/drawing/2014/main" xmlns="" id="{00000000-0008-0000-0300-000009010000}"/>
            </a:ext>
          </a:extLst>
        </xdr:cNvPr>
        <xdr:cNvCxnSpPr/>
      </xdr:nvCxnSpPr>
      <xdr:spPr>
        <a:xfrm>
          <a:off x="13512800" y="14371743"/>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69427</xdr:rowOff>
    </xdr:from>
    <xdr:to>
      <xdr:col>68</xdr:col>
      <xdr:colOff>203200</xdr:colOff>
      <xdr:row>85</xdr:row>
      <xdr:rowOff>171027</xdr:rowOff>
    </xdr:to>
    <xdr:sp macro="" textlink="">
      <xdr:nvSpPr>
        <xdr:cNvPr id="266" name="フローチャート: 判断 265">
          <a:extLst>
            <a:ext uri="{FF2B5EF4-FFF2-40B4-BE49-F238E27FC236}">
              <a16:creationId xmlns:a16="http://schemas.microsoft.com/office/drawing/2014/main" xmlns="" id="{00000000-0008-0000-0300-00000A010000}"/>
            </a:ext>
          </a:extLst>
        </xdr:cNvPr>
        <xdr:cNvSpPr/>
      </xdr:nvSpPr>
      <xdr:spPr>
        <a:xfrm>
          <a:off x="14351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155804</xdr:rowOff>
    </xdr:from>
    <xdr:ext cx="762000" cy="259045"/>
    <xdr:sp macro="" textlink="">
      <xdr:nvSpPr>
        <xdr:cNvPr id="267" name="テキスト ボックス 266">
          <a:extLst>
            <a:ext uri="{FF2B5EF4-FFF2-40B4-BE49-F238E27FC236}">
              <a16:creationId xmlns:a16="http://schemas.microsoft.com/office/drawing/2014/main" xmlns="" id="{00000000-0008-0000-0300-00000B010000}"/>
            </a:ext>
          </a:extLst>
        </xdr:cNvPr>
        <xdr:cNvSpPr txBox="1"/>
      </xdr:nvSpPr>
      <xdr:spPr>
        <a:xfrm>
          <a:off x="14020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45296</xdr:rowOff>
    </xdr:from>
    <xdr:to>
      <xdr:col>64</xdr:col>
      <xdr:colOff>152400</xdr:colOff>
      <xdr:row>85</xdr:row>
      <xdr:rowOff>146896</xdr:rowOff>
    </xdr:to>
    <xdr:sp macro="" textlink="">
      <xdr:nvSpPr>
        <xdr:cNvPr id="268" name="フローチャート: 判断 267">
          <a:extLst>
            <a:ext uri="{FF2B5EF4-FFF2-40B4-BE49-F238E27FC236}">
              <a16:creationId xmlns:a16="http://schemas.microsoft.com/office/drawing/2014/main" xmlns="" id="{00000000-0008-0000-0300-00000C010000}"/>
            </a:ext>
          </a:extLst>
        </xdr:cNvPr>
        <xdr:cNvSpPr/>
      </xdr:nvSpPr>
      <xdr:spPr>
        <a:xfrm>
          <a:off x="13462000" y="1461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131673</xdr:rowOff>
    </xdr:from>
    <xdr:ext cx="762000" cy="259045"/>
    <xdr:sp macro="" textlink="">
      <xdr:nvSpPr>
        <xdr:cNvPr id="269" name="テキスト ボックス 268">
          <a:extLst>
            <a:ext uri="{FF2B5EF4-FFF2-40B4-BE49-F238E27FC236}">
              <a16:creationId xmlns:a16="http://schemas.microsoft.com/office/drawing/2014/main" xmlns="" id="{00000000-0008-0000-0300-00000D010000}"/>
            </a:ext>
          </a:extLst>
        </xdr:cNvPr>
        <xdr:cNvSpPr txBox="1"/>
      </xdr:nvSpPr>
      <xdr:spPr>
        <a:xfrm>
          <a:off x="13131800" y="1470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xmlns=""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xmlns=""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xmlns=""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xmlns=""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171027</xdr:rowOff>
    </xdr:from>
    <xdr:to>
      <xdr:col>81</xdr:col>
      <xdr:colOff>95250</xdr:colOff>
      <xdr:row>84</xdr:row>
      <xdr:rowOff>101177</xdr:rowOff>
    </xdr:to>
    <xdr:sp macro="" textlink="">
      <xdr:nvSpPr>
        <xdr:cNvPr id="275" name="楕円 274">
          <a:extLst>
            <a:ext uri="{FF2B5EF4-FFF2-40B4-BE49-F238E27FC236}">
              <a16:creationId xmlns:a16="http://schemas.microsoft.com/office/drawing/2014/main" xmlns="" id="{00000000-0008-0000-0300-000013010000}"/>
            </a:ext>
          </a:extLst>
        </xdr:cNvPr>
        <xdr:cNvSpPr/>
      </xdr:nvSpPr>
      <xdr:spPr>
        <a:xfrm>
          <a:off x="16967200" y="1440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16104</xdr:rowOff>
    </xdr:from>
    <xdr:ext cx="762000" cy="259045"/>
    <xdr:sp macro="" textlink="">
      <xdr:nvSpPr>
        <xdr:cNvPr id="276" name="給与水準   （国との比較）該当値テキスト">
          <a:extLst>
            <a:ext uri="{FF2B5EF4-FFF2-40B4-BE49-F238E27FC236}">
              <a16:creationId xmlns:a16="http://schemas.microsoft.com/office/drawing/2014/main" xmlns="" id="{00000000-0008-0000-0300-000014010000}"/>
            </a:ext>
          </a:extLst>
        </xdr:cNvPr>
        <xdr:cNvSpPr txBox="1"/>
      </xdr:nvSpPr>
      <xdr:spPr>
        <a:xfrm>
          <a:off x="17106900" y="1424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15663</xdr:rowOff>
    </xdr:from>
    <xdr:to>
      <xdr:col>77</xdr:col>
      <xdr:colOff>95250</xdr:colOff>
      <xdr:row>84</xdr:row>
      <xdr:rowOff>117263</xdr:rowOff>
    </xdr:to>
    <xdr:sp macro="" textlink="">
      <xdr:nvSpPr>
        <xdr:cNvPr id="277" name="楕円 276">
          <a:extLst>
            <a:ext uri="{FF2B5EF4-FFF2-40B4-BE49-F238E27FC236}">
              <a16:creationId xmlns:a16="http://schemas.microsoft.com/office/drawing/2014/main" xmlns="" id="{00000000-0008-0000-0300-000015010000}"/>
            </a:ext>
          </a:extLst>
        </xdr:cNvPr>
        <xdr:cNvSpPr/>
      </xdr:nvSpPr>
      <xdr:spPr>
        <a:xfrm>
          <a:off x="16129000" y="1441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127440</xdr:rowOff>
    </xdr:from>
    <xdr:ext cx="736600" cy="259045"/>
    <xdr:sp macro="" textlink="">
      <xdr:nvSpPr>
        <xdr:cNvPr id="278" name="テキスト ボックス 277">
          <a:extLst>
            <a:ext uri="{FF2B5EF4-FFF2-40B4-BE49-F238E27FC236}">
              <a16:creationId xmlns:a16="http://schemas.microsoft.com/office/drawing/2014/main" xmlns="" id="{00000000-0008-0000-0300-000016010000}"/>
            </a:ext>
          </a:extLst>
        </xdr:cNvPr>
        <xdr:cNvSpPr txBox="1"/>
      </xdr:nvSpPr>
      <xdr:spPr>
        <a:xfrm>
          <a:off x="15798800" y="14186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96096</xdr:rowOff>
    </xdr:from>
    <xdr:to>
      <xdr:col>73</xdr:col>
      <xdr:colOff>44450</xdr:colOff>
      <xdr:row>85</xdr:row>
      <xdr:rowOff>26246</xdr:rowOff>
    </xdr:to>
    <xdr:sp macro="" textlink="">
      <xdr:nvSpPr>
        <xdr:cNvPr id="279" name="楕円 278">
          <a:extLst>
            <a:ext uri="{FF2B5EF4-FFF2-40B4-BE49-F238E27FC236}">
              <a16:creationId xmlns:a16="http://schemas.microsoft.com/office/drawing/2014/main" xmlns="" id="{00000000-0008-0000-0300-000017010000}"/>
            </a:ext>
          </a:extLst>
        </xdr:cNvPr>
        <xdr:cNvSpPr/>
      </xdr:nvSpPr>
      <xdr:spPr>
        <a:xfrm>
          <a:off x="15240000" y="1449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36423</xdr:rowOff>
    </xdr:from>
    <xdr:ext cx="762000" cy="259045"/>
    <xdr:sp macro="" textlink="">
      <xdr:nvSpPr>
        <xdr:cNvPr id="280" name="テキスト ボックス 279">
          <a:extLst>
            <a:ext uri="{FF2B5EF4-FFF2-40B4-BE49-F238E27FC236}">
              <a16:creationId xmlns:a16="http://schemas.microsoft.com/office/drawing/2014/main" xmlns="" id="{00000000-0008-0000-0300-000018010000}"/>
            </a:ext>
          </a:extLst>
        </xdr:cNvPr>
        <xdr:cNvSpPr txBox="1"/>
      </xdr:nvSpPr>
      <xdr:spPr>
        <a:xfrm>
          <a:off x="14909800" y="1426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146896</xdr:rowOff>
    </xdr:from>
    <xdr:to>
      <xdr:col>68</xdr:col>
      <xdr:colOff>203200</xdr:colOff>
      <xdr:row>84</xdr:row>
      <xdr:rowOff>77046</xdr:rowOff>
    </xdr:to>
    <xdr:sp macro="" textlink="">
      <xdr:nvSpPr>
        <xdr:cNvPr id="281" name="楕円 280">
          <a:extLst>
            <a:ext uri="{FF2B5EF4-FFF2-40B4-BE49-F238E27FC236}">
              <a16:creationId xmlns:a16="http://schemas.microsoft.com/office/drawing/2014/main" xmlns="" id="{00000000-0008-0000-0300-000019010000}"/>
            </a:ext>
          </a:extLst>
        </xdr:cNvPr>
        <xdr:cNvSpPr/>
      </xdr:nvSpPr>
      <xdr:spPr>
        <a:xfrm>
          <a:off x="14351000" y="1437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87223</xdr:rowOff>
    </xdr:from>
    <xdr:ext cx="762000" cy="259045"/>
    <xdr:sp macro="" textlink="">
      <xdr:nvSpPr>
        <xdr:cNvPr id="282" name="テキスト ボックス 281">
          <a:extLst>
            <a:ext uri="{FF2B5EF4-FFF2-40B4-BE49-F238E27FC236}">
              <a16:creationId xmlns:a16="http://schemas.microsoft.com/office/drawing/2014/main" xmlns="" id="{00000000-0008-0000-0300-00001A010000}"/>
            </a:ext>
          </a:extLst>
        </xdr:cNvPr>
        <xdr:cNvSpPr txBox="1"/>
      </xdr:nvSpPr>
      <xdr:spPr>
        <a:xfrm>
          <a:off x="14020800" y="1414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90593</xdr:rowOff>
    </xdr:from>
    <xdr:to>
      <xdr:col>64</xdr:col>
      <xdr:colOff>152400</xdr:colOff>
      <xdr:row>84</xdr:row>
      <xdr:rowOff>20743</xdr:rowOff>
    </xdr:to>
    <xdr:sp macro="" textlink="">
      <xdr:nvSpPr>
        <xdr:cNvPr id="283" name="楕円 282">
          <a:extLst>
            <a:ext uri="{FF2B5EF4-FFF2-40B4-BE49-F238E27FC236}">
              <a16:creationId xmlns:a16="http://schemas.microsoft.com/office/drawing/2014/main" xmlns="" id="{00000000-0008-0000-0300-00001B010000}"/>
            </a:ext>
          </a:extLst>
        </xdr:cNvPr>
        <xdr:cNvSpPr/>
      </xdr:nvSpPr>
      <xdr:spPr>
        <a:xfrm>
          <a:off x="13462000" y="1432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30920</xdr:rowOff>
    </xdr:from>
    <xdr:ext cx="762000" cy="259045"/>
    <xdr:sp macro="" textlink="">
      <xdr:nvSpPr>
        <xdr:cNvPr id="284" name="テキスト ボックス 283">
          <a:extLst>
            <a:ext uri="{FF2B5EF4-FFF2-40B4-BE49-F238E27FC236}">
              <a16:creationId xmlns:a16="http://schemas.microsoft.com/office/drawing/2014/main" xmlns="" id="{00000000-0008-0000-0300-00001C010000}"/>
            </a:ext>
          </a:extLst>
        </xdr:cNvPr>
        <xdr:cNvSpPr txBox="1"/>
      </xdr:nvSpPr>
      <xdr:spPr>
        <a:xfrm>
          <a:off x="13131800" y="1408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xmlns=""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xmlns=""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xmlns=""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xmlns=""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xmlns=""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xmlns=""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xmlns=""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xmlns=""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xmlns=""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xmlns=""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xmlns=""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集中改革プランにより職員数の抑制を図り、組織の見直しをすることで課等の統廃合を推進し簡素で効率的な行政運営を目指してきた。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現状では類似団体と比較すると </a:t>
          </a:r>
          <a:r>
            <a:rPr kumimoji="1" lang="en-US" altLang="ja-JP" sz="1100" b="0" i="0" baseline="0">
              <a:solidFill>
                <a:schemeClr val="dk1"/>
              </a:solidFill>
              <a:effectLst/>
              <a:latin typeface="+mn-lt"/>
              <a:ea typeface="+mn-ea"/>
              <a:cs typeface="+mn-cs"/>
            </a:rPr>
            <a:t>1.15</a:t>
          </a:r>
          <a:r>
            <a:rPr kumimoji="1" lang="ja-JP" altLang="ja-JP" sz="1100" b="0" i="0" baseline="0">
              <a:solidFill>
                <a:schemeClr val="dk1"/>
              </a:solidFill>
              <a:effectLst/>
              <a:latin typeface="+mn-lt"/>
              <a:ea typeface="+mn-ea"/>
              <a:cs typeface="+mn-cs"/>
            </a:rPr>
            <a:t>人下回っている状況である。今後は再任用職員の動向も踏まえ、年齢構成のバランスに配慮し、行政サービスを低下させないよう行政需要や社会情勢の変化に対応しながら定員管理の適正化に努める。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xmlns=""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xmlns=""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xmlns=""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1" name="直線コネクタ 300">
          <a:extLst>
            <a:ext uri="{FF2B5EF4-FFF2-40B4-BE49-F238E27FC236}">
              <a16:creationId xmlns:a16="http://schemas.microsoft.com/office/drawing/2014/main" xmlns="" id="{00000000-0008-0000-0300-00002D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2" name="テキスト ボックス 301">
          <a:extLst>
            <a:ext uri="{FF2B5EF4-FFF2-40B4-BE49-F238E27FC236}">
              <a16:creationId xmlns:a16="http://schemas.microsoft.com/office/drawing/2014/main" xmlns="" id="{00000000-0008-0000-0300-00002E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3" name="直線コネクタ 302">
          <a:extLst>
            <a:ext uri="{FF2B5EF4-FFF2-40B4-BE49-F238E27FC236}">
              <a16:creationId xmlns:a16="http://schemas.microsoft.com/office/drawing/2014/main" xmlns="" id="{00000000-0008-0000-0300-00002F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4" name="テキスト ボックス 303">
          <a:extLst>
            <a:ext uri="{FF2B5EF4-FFF2-40B4-BE49-F238E27FC236}">
              <a16:creationId xmlns:a16="http://schemas.microsoft.com/office/drawing/2014/main" xmlns="" id="{00000000-0008-0000-0300-000030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5" name="直線コネクタ 304">
          <a:extLst>
            <a:ext uri="{FF2B5EF4-FFF2-40B4-BE49-F238E27FC236}">
              <a16:creationId xmlns:a16="http://schemas.microsoft.com/office/drawing/2014/main" xmlns="" id="{00000000-0008-0000-0300-000031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6" name="テキスト ボックス 305">
          <a:extLst>
            <a:ext uri="{FF2B5EF4-FFF2-40B4-BE49-F238E27FC236}">
              <a16:creationId xmlns:a16="http://schemas.microsoft.com/office/drawing/2014/main" xmlns="" id="{00000000-0008-0000-0300-000032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7" name="直線コネクタ 306">
          <a:extLst>
            <a:ext uri="{FF2B5EF4-FFF2-40B4-BE49-F238E27FC236}">
              <a16:creationId xmlns:a16="http://schemas.microsoft.com/office/drawing/2014/main" xmlns="" id="{00000000-0008-0000-0300-000033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8" name="テキスト ボックス 307">
          <a:extLst>
            <a:ext uri="{FF2B5EF4-FFF2-40B4-BE49-F238E27FC236}">
              <a16:creationId xmlns:a16="http://schemas.microsoft.com/office/drawing/2014/main" xmlns="" id="{00000000-0008-0000-0300-000034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9" name="直線コネクタ 308">
          <a:extLst>
            <a:ext uri="{FF2B5EF4-FFF2-40B4-BE49-F238E27FC236}">
              <a16:creationId xmlns:a16="http://schemas.microsoft.com/office/drawing/2014/main" xmlns="" id="{00000000-0008-0000-0300-000035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0" name="テキスト ボックス 309">
          <a:extLst>
            <a:ext uri="{FF2B5EF4-FFF2-40B4-BE49-F238E27FC236}">
              <a16:creationId xmlns:a16="http://schemas.microsoft.com/office/drawing/2014/main" xmlns="" id="{00000000-0008-0000-0300-000036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1" name="直線コネクタ 310">
          <a:extLst>
            <a:ext uri="{FF2B5EF4-FFF2-40B4-BE49-F238E27FC236}">
              <a16:creationId xmlns:a16="http://schemas.microsoft.com/office/drawing/2014/main" xmlns="" id="{00000000-0008-0000-0300-000037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2" name="テキスト ボックス 311">
          <a:extLst>
            <a:ext uri="{FF2B5EF4-FFF2-40B4-BE49-F238E27FC236}">
              <a16:creationId xmlns:a16="http://schemas.microsoft.com/office/drawing/2014/main" xmlns="" id="{00000000-0008-0000-0300-000038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xmlns=""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xmlns=""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xmlns=""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3121</xdr:rowOff>
    </xdr:from>
    <xdr:to>
      <xdr:col>81</xdr:col>
      <xdr:colOff>44450</xdr:colOff>
      <xdr:row>66</xdr:row>
      <xdr:rowOff>165970</xdr:rowOff>
    </xdr:to>
    <xdr:cxnSp macro="">
      <xdr:nvCxnSpPr>
        <xdr:cNvPr id="316" name="直線コネクタ 315">
          <a:extLst>
            <a:ext uri="{FF2B5EF4-FFF2-40B4-BE49-F238E27FC236}">
              <a16:creationId xmlns:a16="http://schemas.microsoft.com/office/drawing/2014/main" xmlns="" id="{00000000-0008-0000-0300-00003C010000}"/>
            </a:ext>
          </a:extLst>
        </xdr:cNvPr>
        <xdr:cNvCxnSpPr/>
      </xdr:nvCxnSpPr>
      <xdr:spPr>
        <a:xfrm flipV="1">
          <a:off x="17018000" y="10118671"/>
          <a:ext cx="0" cy="13629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138047</xdr:rowOff>
    </xdr:from>
    <xdr:ext cx="762000" cy="259045"/>
    <xdr:sp macro="" textlink="">
      <xdr:nvSpPr>
        <xdr:cNvPr id="317" name="定員管理の状況最小値テキスト">
          <a:extLst>
            <a:ext uri="{FF2B5EF4-FFF2-40B4-BE49-F238E27FC236}">
              <a16:creationId xmlns:a16="http://schemas.microsoft.com/office/drawing/2014/main" xmlns="" id="{00000000-0008-0000-0300-00003D010000}"/>
            </a:ext>
          </a:extLst>
        </xdr:cNvPr>
        <xdr:cNvSpPr txBox="1"/>
      </xdr:nvSpPr>
      <xdr:spPr>
        <a:xfrm>
          <a:off x="17106900" y="11453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165970</xdr:rowOff>
    </xdr:from>
    <xdr:to>
      <xdr:col>81</xdr:col>
      <xdr:colOff>133350</xdr:colOff>
      <xdr:row>66</xdr:row>
      <xdr:rowOff>165970</xdr:rowOff>
    </xdr:to>
    <xdr:cxnSp macro="">
      <xdr:nvCxnSpPr>
        <xdr:cNvPr id="318" name="直線コネクタ 317">
          <a:extLst>
            <a:ext uri="{FF2B5EF4-FFF2-40B4-BE49-F238E27FC236}">
              <a16:creationId xmlns:a16="http://schemas.microsoft.com/office/drawing/2014/main" xmlns="" id="{00000000-0008-0000-0300-00003E010000}"/>
            </a:ext>
          </a:extLst>
        </xdr:cNvPr>
        <xdr:cNvCxnSpPr/>
      </xdr:nvCxnSpPr>
      <xdr:spPr>
        <a:xfrm>
          <a:off x="16929100" y="1148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89498</xdr:rowOff>
    </xdr:from>
    <xdr:ext cx="762000" cy="259045"/>
    <xdr:sp macro="" textlink="">
      <xdr:nvSpPr>
        <xdr:cNvPr id="319" name="定員管理の状況最大値テキスト">
          <a:extLst>
            <a:ext uri="{FF2B5EF4-FFF2-40B4-BE49-F238E27FC236}">
              <a16:creationId xmlns:a16="http://schemas.microsoft.com/office/drawing/2014/main" xmlns="" id="{00000000-0008-0000-0300-00003F010000}"/>
            </a:ext>
          </a:extLst>
        </xdr:cNvPr>
        <xdr:cNvSpPr txBox="1"/>
      </xdr:nvSpPr>
      <xdr:spPr>
        <a:xfrm>
          <a:off x="17106900" y="9862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3121</xdr:rowOff>
    </xdr:from>
    <xdr:to>
      <xdr:col>81</xdr:col>
      <xdr:colOff>133350</xdr:colOff>
      <xdr:row>59</xdr:row>
      <xdr:rowOff>3121</xdr:rowOff>
    </xdr:to>
    <xdr:cxnSp macro="">
      <xdr:nvCxnSpPr>
        <xdr:cNvPr id="320" name="直線コネクタ 319">
          <a:extLst>
            <a:ext uri="{FF2B5EF4-FFF2-40B4-BE49-F238E27FC236}">
              <a16:creationId xmlns:a16="http://schemas.microsoft.com/office/drawing/2014/main" xmlns="" id="{00000000-0008-0000-0300-000040010000}"/>
            </a:ext>
          </a:extLst>
        </xdr:cNvPr>
        <xdr:cNvCxnSpPr/>
      </xdr:nvCxnSpPr>
      <xdr:spPr>
        <a:xfrm>
          <a:off x="16929100" y="10118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137995</xdr:rowOff>
    </xdr:from>
    <xdr:to>
      <xdr:col>81</xdr:col>
      <xdr:colOff>44450</xdr:colOff>
      <xdr:row>61</xdr:row>
      <xdr:rowOff>152473</xdr:rowOff>
    </xdr:to>
    <xdr:cxnSp macro="">
      <xdr:nvCxnSpPr>
        <xdr:cNvPr id="321" name="直線コネクタ 320">
          <a:extLst>
            <a:ext uri="{FF2B5EF4-FFF2-40B4-BE49-F238E27FC236}">
              <a16:creationId xmlns:a16="http://schemas.microsoft.com/office/drawing/2014/main" xmlns="" id="{00000000-0008-0000-0300-000041010000}"/>
            </a:ext>
          </a:extLst>
        </xdr:cNvPr>
        <xdr:cNvCxnSpPr/>
      </xdr:nvCxnSpPr>
      <xdr:spPr>
        <a:xfrm flipV="1">
          <a:off x="16179800" y="10596445"/>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138556</xdr:rowOff>
    </xdr:from>
    <xdr:ext cx="762000" cy="259045"/>
    <xdr:sp macro="" textlink="">
      <xdr:nvSpPr>
        <xdr:cNvPr id="322" name="定員管理の状況平均値テキスト">
          <a:extLst>
            <a:ext uri="{FF2B5EF4-FFF2-40B4-BE49-F238E27FC236}">
              <a16:creationId xmlns:a16="http://schemas.microsoft.com/office/drawing/2014/main" xmlns="" id="{00000000-0008-0000-0300-000042010000}"/>
            </a:ext>
          </a:extLst>
        </xdr:cNvPr>
        <xdr:cNvSpPr txBox="1"/>
      </xdr:nvSpPr>
      <xdr:spPr>
        <a:xfrm>
          <a:off x="17106900" y="10597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166479</xdr:rowOff>
    </xdr:from>
    <xdr:to>
      <xdr:col>81</xdr:col>
      <xdr:colOff>95250</xdr:colOff>
      <xdr:row>62</xdr:row>
      <xdr:rowOff>96629</xdr:rowOff>
    </xdr:to>
    <xdr:sp macro="" textlink="">
      <xdr:nvSpPr>
        <xdr:cNvPr id="323" name="フローチャート: 判断 322">
          <a:extLst>
            <a:ext uri="{FF2B5EF4-FFF2-40B4-BE49-F238E27FC236}">
              <a16:creationId xmlns:a16="http://schemas.microsoft.com/office/drawing/2014/main" xmlns="" id="{00000000-0008-0000-0300-000043010000}"/>
            </a:ext>
          </a:extLst>
        </xdr:cNvPr>
        <xdr:cNvSpPr/>
      </xdr:nvSpPr>
      <xdr:spPr>
        <a:xfrm>
          <a:off x="16967200" y="10624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109728</xdr:rowOff>
    </xdr:from>
    <xdr:to>
      <xdr:col>77</xdr:col>
      <xdr:colOff>44450</xdr:colOff>
      <xdr:row>61</xdr:row>
      <xdr:rowOff>152473</xdr:rowOff>
    </xdr:to>
    <xdr:cxnSp macro="">
      <xdr:nvCxnSpPr>
        <xdr:cNvPr id="324" name="直線コネクタ 323">
          <a:extLst>
            <a:ext uri="{FF2B5EF4-FFF2-40B4-BE49-F238E27FC236}">
              <a16:creationId xmlns:a16="http://schemas.microsoft.com/office/drawing/2014/main" xmlns="" id="{00000000-0008-0000-0300-000044010000}"/>
            </a:ext>
          </a:extLst>
        </xdr:cNvPr>
        <xdr:cNvCxnSpPr/>
      </xdr:nvCxnSpPr>
      <xdr:spPr>
        <a:xfrm>
          <a:off x="15290800" y="10568178"/>
          <a:ext cx="889000" cy="4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155448</xdr:rowOff>
    </xdr:from>
    <xdr:to>
      <xdr:col>77</xdr:col>
      <xdr:colOff>95250</xdr:colOff>
      <xdr:row>62</xdr:row>
      <xdr:rowOff>85598</xdr:rowOff>
    </xdr:to>
    <xdr:sp macro="" textlink="">
      <xdr:nvSpPr>
        <xdr:cNvPr id="325" name="フローチャート: 判断 324">
          <a:extLst>
            <a:ext uri="{FF2B5EF4-FFF2-40B4-BE49-F238E27FC236}">
              <a16:creationId xmlns:a16="http://schemas.microsoft.com/office/drawing/2014/main" xmlns="" id="{00000000-0008-0000-0300-000045010000}"/>
            </a:ext>
          </a:extLst>
        </xdr:cNvPr>
        <xdr:cNvSpPr/>
      </xdr:nvSpPr>
      <xdr:spPr>
        <a:xfrm>
          <a:off x="16129000" y="1061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70375</xdr:rowOff>
    </xdr:from>
    <xdr:ext cx="736600" cy="259045"/>
    <xdr:sp macro="" textlink="">
      <xdr:nvSpPr>
        <xdr:cNvPr id="326" name="テキスト ボックス 325">
          <a:extLst>
            <a:ext uri="{FF2B5EF4-FFF2-40B4-BE49-F238E27FC236}">
              <a16:creationId xmlns:a16="http://schemas.microsoft.com/office/drawing/2014/main" xmlns="" id="{00000000-0008-0000-0300-000046010000}"/>
            </a:ext>
          </a:extLst>
        </xdr:cNvPr>
        <xdr:cNvSpPr txBox="1"/>
      </xdr:nvSpPr>
      <xdr:spPr>
        <a:xfrm>
          <a:off x="15798800" y="107002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109038</xdr:rowOff>
    </xdr:from>
    <xdr:to>
      <xdr:col>72</xdr:col>
      <xdr:colOff>203200</xdr:colOff>
      <xdr:row>61</xdr:row>
      <xdr:rowOff>109728</xdr:rowOff>
    </xdr:to>
    <xdr:cxnSp macro="">
      <xdr:nvCxnSpPr>
        <xdr:cNvPr id="327" name="直線コネクタ 326">
          <a:extLst>
            <a:ext uri="{FF2B5EF4-FFF2-40B4-BE49-F238E27FC236}">
              <a16:creationId xmlns:a16="http://schemas.microsoft.com/office/drawing/2014/main" xmlns="" id="{00000000-0008-0000-0300-000047010000}"/>
            </a:ext>
          </a:extLst>
        </xdr:cNvPr>
        <xdr:cNvCxnSpPr/>
      </xdr:nvCxnSpPr>
      <xdr:spPr>
        <a:xfrm>
          <a:off x="14401800" y="10567488"/>
          <a:ext cx="889000" cy="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137523</xdr:rowOff>
    </xdr:from>
    <xdr:to>
      <xdr:col>73</xdr:col>
      <xdr:colOff>44450</xdr:colOff>
      <xdr:row>62</xdr:row>
      <xdr:rowOff>67673</xdr:rowOff>
    </xdr:to>
    <xdr:sp macro="" textlink="">
      <xdr:nvSpPr>
        <xdr:cNvPr id="328" name="フローチャート: 判断 327">
          <a:extLst>
            <a:ext uri="{FF2B5EF4-FFF2-40B4-BE49-F238E27FC236}">
              <a16:creationId xmlns:a16="http://schemas.microsoft.com/office/drawing/2014/main" xmlns="" id="{00000000-0008-0000-0300-000048010000}"/>
            </a:ext>
          </a:extLst>
        </xdr:cNvPr>
        <xdr:cNvSpPr/>
      </xdr:nvSpPr>
      <xdr:spPr>
        <a:xfrm>
          <a:off x="15240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52450</xdr:rowOff>
    </xdr:from>
    <xdr:ext cx="762000" cy="259045"/>
    <xdr:sp macro="" textlink="">
      <xdr:nvSpPr>
        <xdr:cNvPr id="329" name="テキスト ボックス 328">
          <a:extLst>
            <a:ext uri="{FF2B5EF4-FFF2-40B4-BE49-F238E27FC236}">
              <a16:creationId xmlns:a16="http://schemas.microsoft.com/office/drawing/2014/main" xmlns="" id="{00000000-0008-0000-0300-000049010000}"/>
            </a:ext>
          </a:extLst>
        </xdr:cNvPr>
        <xdr:cNvSpPr txBox="1"/>
      </xdr:nvSpPr>
      <xdr:spPr>
        <a:xfrm>
          <a:off x="14909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70431</xdr:rowOff>
    </xdr:from>
    <xdr:to>
      <xdr:col>68</xdr:col>
      <xdr:colOff>152400</xdr:colOff>
      <xdr:row>61</xdr:row>
      <xdr:rowOff>109038</xdr:rowOff>
    </xdr:to>
    <xdr:cxnSp macro="">
      <xdr:nvCxnSpPr>
        <xdr:cNvPr id="330" name="直線コネクタ 329">
          <a:extLst>
            <a:ext uri="{FF2B5EF4-FFF2-40B4-BE49-F238E27FC236}">
              <a16:creationId xmlns:a16="http://schemas.microsoft.com/office/drawing/2014/main" xmlns="" id="{00000000-0008-0000-0300-00004A010000}"/>
            </a:ext>
          </a:extLst>
        </xdr:cNvPr>
        <xdr:cNvCxnSpPr/>
      </xdr:nvCxnSpPr>
      <xdr:spPr>
        <a:xfrm>
          <a:off x="13512800" y="10528881"/>
          <a:ext cx="889000" cy="38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120976</xdr:rowOff>
    </xdr:from>
    <xdr:to>
      <xdr:col>68</xdr:col>
      <xdr:colOff>203200</xdr:colOff>
      <xdr:row>62</xdr:row>
      <xdr:rowOff>51126</xdr:rowOff>
    </xdr:to>
    <xdr:sp macro="" textlink="">
      <xdr:nvSpPr>
        <xdr:cNvPr id="331" name="フローチャート: 判断 330">
          <a:extLst>
            <a:ext uri="{FF2B5EF4-FFF2-40B4-BE49-F238E27FC236}">
              <a16:creationId xmlns:a16="http://schemas.microsoft.com/office/drawing/2014/main" xmlns="" id="{00000000-0008-0000-0300-00004B010000}"/>
            </a:ext>
          </a:extLst>
        </xdr:cNvPr>
        <xdr:cNvSpPr/>
      </xdr:nvSpPr>
      <xdr:spPr>
        <a:xfrm>
          <a:off x="14351000" y="1057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35903</xdr:rowOff>
    </xdr:from>
    <xdr:ext cx="762000" cy="259045"/>
    <xdr:sp macro="" textlink="">
      <xdr:nvSpPr>
        <xdr:cNvPr id="332" name="テキスト ボックス 331">
          <a:extLst>
            <a:ext uri="{FF2B5EF4-FFF2-40B4-BE49-F238E27FC236}">
              <a16:creationId xmlns:a16="http://schemas.microsoft.com/office/drawing/2014/main" xmlns="" id="{00000000-0008-0000-0300-00004C010000}"/>
            </a:ext>
          </a:extLst>
        </xdr:cNvPr>
        <xdr:cNvSpPr txBox="1"/>
      </xdr:nvSpPr>
      <xdr:spPr>
        <a:xfrm>
          <a:off x="14020800" y="10665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149243</xdr:rowOff>
    </xdr:from>
    <xdr:to>
      <xdr:col>64</xdr:col>
      <xdr:colOff>152400</xdr:colOff>
      <xdr:row>62</xdr:row>
      <xdr:rowOff>79393</xdr:rowOff>
    </xdr:to>
    <xdr:sp macro="" textlink="">
      <xdr:nvSpPr>
        <xdr:cNvPr id="333" name="フローチャート: 判断 332">
          <a:extLst>
            <a:ext uri="{FF2B5EF4-FFF2-40B4-BE49-F238E27FC236}">
              <a16:creationId xmlns:a16="http://schemas.microsoft.com/office/drawing/2014/main" xmlns="" id="{00000000-0008-0000-0300-00004D010000}"/>
            </a:ext>
          </a:extLst>
        </xdr:cNvPr>
        <xdr:cNvSpPr/>
      </xdr:nvSpPr>
      <xdr:spPr>
        <a:xfrm>
          <a:off x="13462000" y="1060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64170</xdr:rowOff>
    </xdr:from>
    <xdr:ext cx="762000" cy="259045"/>
    <xdr:sp macro="" textlink="">
      <xdr:nvSpPr>
        <xdr:cNvPr id="334" name="テキスト ボックス 333">
          <a:extLst>
            <a:ext uri="{FF2B5EF4-FFF2-40B4-BE49-F238E27FC236}">
              <a16:creationId xmlns:a16="http://schemas.microsoft.com/office/drawing/2014/main" xmlns="" id="{00000000-0008-0000-0300-00004E010000}"/>
            </a:ext>
          </a:extLst>
        </xdr:cNvPr>
        <xdr:cNvSpPr txBox="1"/>
      </xdr:nvSpPr>
      <xdr:spPr>
        <a:xfrm>
          <a:off x="13131800" y="10694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xmlns=""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xmlns=""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87195</xdr:rowOff>
    </xdr:from>
    <xdr:to>
      <xdr:col>81</xdr:col>
      <xdr:colOff>95250</xdr:colOff>
      <xdr:row>62</xdr:row>
      <xdr:rowOff>17345</xdr:rowOff>
    </xdr:to>
    <xdr:sp macro="" textlink="">
      <xdr:nvSpPr>
        <xdr:cNvPr id="340" name="楕円 339">
          <a:extLst>
            <a:ext uri="{FF2B5EF4-FFF2-40B4-BE49-F238E27FC236}">
              <a16:creationId xmlns:a16="http://schemas.microsoft.com/office/drawing/2014/main" xmlns="" id="{00000000-0008-0000-0300-000054010000}"/>
            </a:ext>
          </a:extLst>
        </xdr:cNvPr>
        <xdr:cNvSpPr/>
      </xdr:nvSpPr>
      <xdr:spPr>
        <a:xfrm>
          <a:off x="16967200" y="1054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103722</xdr:rowOff>
    </xdr:from>
    <xdr:ext cx="762000" cy="259045"/>
    <xdr:sp macro="" textlink="">
      <xdr:nvSpPr>
        <xdr:cNvPr id="341" name="定員管理の状況該当値テキスト">
          <a:extLst>
            <a:ext uri="{FF2B5EF4-FFF2-40B4-BE49-F238E27FC236}">
              <a16:creationId xmlns:a16="http://schemas.microsoft.com/office/drawing/2014/main" xmlns="" id="{00000000-0008-0000-0300-000055010000}"/>
            </a:ext>
          </a:extLst>
        </xdr:cNvPr>
        <xdr:cNvSpPr txBox="1"/>
      </xdr:nvSpPr>
      <xdr:spPr>
        <a:xfrm>
          <a:off x="17106900" y="10390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101673</xdr:rowOff>
    </xdr:from>
    <xdr:to>
      <xdr:col>77</xdr:col>
      <xdr:colOff>95250</xdr:colOff>
      <xdr:row>62</xdr:row>
      <xdr:rowOff>31823</xdr:rowOff>
    </xdr:to>
    <xdr:sp macro="" textlink="">
      <xdr:nvSpPr>
        <xdr:cNvPr id="342" name="楕円 341">
          <a:extLst>
            <a:ext uri="{FF2B5EF4-FFF2-40B4-BE49-F238E27FC236}">
              <a16:creationId xmlns:a16="http://schemas.microsoft.com/office/drawing/2014/main" xmlns="" id="{00000000-0008-0000-0300-000056010000}"/>
            </a:ext>
          </a:extLst>
        </xdr:cNvPr>
        <xdr:cNvSpPr/>
      </xdr:nvSpPr>
      <xdr:spPr>
        <a:xfrm>
          <a:off x="16129000" y="10560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42000</xdr:rowOff>
    </xdr:from>
    <xdr:ext cx="736600" cy="259045"/>
    <xdr:sp macro="" textlink="">
      <xdr:nvSpPr>
        <xdr:cNvPr id="343" name="テキスト ボックス 342">
          <a:extLst>
            <a:ext uri="{FF2B5EF4-FFF2-40B4-BE49-F238E27FC236}">
              <a16:creationId xmlns:a16="http://schemas.microsoft.com/office/drawing/2014/main" xmlns="" id="{00000000-0008-0000-0300-000057010000}"/>
            </a:ext>
          </a:extLst>
        </xdr:cNvPr>
        <xdr:cNvSpPr txBox="1"/>
      </xdr:nvSpPr>
      <xdr:spPr>
        <a:xfrm>
          <a:off x="15798800" y="10329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58928</xdr:rowOff>
    </xdr:from>
    <xdr:to>
      <xdr:col>73</xdr:col>
      <xdr:colOff>44450</xdr:colOff>
      <xdr:row>61</xdr:row>
      <xdr:rowOff>160528</xdr:rowOff>
    </xdr:to>
    <xdr:sp macro="" textlink="">
      <xdr:nvSpPr>
        <xdr:cNvPr id="344" name="楕円 343">
          <a:extLst>
            <a:ext uri="{FF2B5EF4-FFF2-40B4-BE49-F238E27FC236}">
              <a16:creationId xmlns:a16="http://schemas.microsoft.com/office/drawing/2014/main" xmlns="" id="{00000000-0008-0000-0300-000058010000}"/>
            </a:ext>
          </a:extLst>
        </xdr:cNvPr>
        <xdr:cNvSpPr/>
      </xdr:nvSpPr>
      <xdr:spPr>
        <a:xfrm>
          <a:off x="15240000" y="1051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170705</xdr:rowOff>
    </xdr:from>
    <xdr:ext cx="762000" cy="259045"/>
    <xdr:sp macro="" textlink="">
      <xdr:nvSpPr>
        <xdr:cNvPr id="345" name="テキスト ボックス 344">
          <a:extLst>
            <a:ext uri="{FF2B5EF4-FFF2-40B4-BE49-F238E27FC236}">
              <a16:creationId xmlns:a16="http://schemas.microsoft.com/office/drawing/2014/main" xmlns="" id="{00000000-0008-0000-0300-000059010000}"/>
            </a:ext>
          </a:extLst>
        </xdr:cNvPr>
        <xdr:cNvSpPr txBox="1"/>
      </xdr:nvSpPr>
      <xdr:spPr>
        <a:xfrm>
          <a:off x="14909800" y="1028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58238</xdr:rowOff>
    </xdr:from>
    <xdr:to>
      <xdr:col>68</xdr:col>
      <xdr:colOff>203200</xdr:colOff>
      <xdr:row>61</xdr:row>
      <xdr:rowOff>159838</xdr:rowOff>
    </xdr:to>
    <xdr:sp macro="" textlink="">
      <xdr:nvSpPr>
        <xdr:cNvPr id="346" name="楕円 345">
          <a:extLst>
            <a:ext uri="{FF2B5EF4-FFF2-40B4-BE49-F238E27FC236}">
              <a16:creationId xmlns:a16="http://schemas.microsoft.com/office/drawing/2014/main" xmlns="" id="{00000000-0008-0000-0300-00005A010000}"/>
            </a:ext>
          </a:extLst>
        </xdr:cNvPr>
        <xdr:cNvSpPr/>
      </xdr:nvSpPr>
      <xdr:spPr>
        <a:xfrm>
          <a:off x="14351000" y="1051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170015</xdr:rowOff>
    </xdr:from>
    <xdr:ext cx="762000" cy="259045"/>
    <xdr:sp macro="" textlink="">
      <xdr:nvSpPr>
        <xdr:cNvPr id="347" name="テキスト ボックス 346">
          <a:extLst>
            <a:ext uri="{FF2B5EF4-FFF2-40B4-BE49-F238E27FC236}">
              <a16:creationId xmlns:a16="http://schemas.microsoft.com/office/drawing/2014/main" xmlns="" id="{00000000-0008-0000-0300-00005B010000}"/>
            </a:ext>
          </a:extLst>
        </xdr:cNvPr>
        <xdr:cNvSpPr txBox="1"/>
      </xdr:nvSpPr>
      <xdr:spPr>
        <a:xfrm>
          <a:off x="14020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19631</xdr:rowOff>
    </xdr:from>
    <xdr:to>
      <xdr:col>64</xdr:col>
      <xdr:colOff>152400</xdr:colOff>
      <xdr:row>61</xdr:row>
      <xdr:rowOff>121231</xdr:rowOff>
    </xdr:to>
    <xdr:sp macro="" textlink="">
      <xdr:nvSpPr>
        <xdr:cNvPr id="348" name="楕円 347">
          <a:extLst>
            <a:ext uri="{FF2B5EF4-FFF2-40B4-BE49-F238E27FC236}">
              <a16:creationId xmlns:a16="http://schemas.microsoft.com/office/drawing/2014/main" xmlns="" id="{00000000-0008-0000-0300-00005C010000}"/>
            </a:ext>
          </a:extLst>
        </xdr:cNvPr>
        <xdr:cNvSpPr/>
      </xdr:nvSpPr>
      <xdr:spPr>
        <a:xfrm>
          <a:off x="13462000" y="1047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131408</xdr:rowOff>
    </xdr:from>
    <xdr:ext cx="762000" cy="259045"/>
    <xdr:sp macro="" textlink="">
      <xdr:nvSpPr>
        <xdr:cNvPr id="349" name="テキスト ボックス 348">
          <a:extLst>
            <a:ext uri="{FF2B5EF4-FFF2-40B4-BE49-F238E27FC236}">
              <a16:creationId xmlns:a16="http://schemas.microsoft.com/office/drawing/2014/main" xmlns="" id="{00000000-0008-0000-0300-00005D010000}"/>
            </a:ext>
          </a:extLst>
        </xdr:cNvPr>
        <xdr:cNvSpPr txBox="1"/>
      </xdr:nvSpPr>
      <xdr:spPr>
        <a:xfrm>
          <a:off x="13131800" y="10246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xmlns=""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xmlns=""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xmlns=""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xmlns=""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xmlns=""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xmlns=""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xmlns=""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xmlns=""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xmlns=""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xmlns=""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繰上償還等の実施により、償還額の平準化対策を講じているが、類似団体平均を</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ポイント、全国平均を</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ポイント上回っている。一部事務組合の負担金の減少等により、平成</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年度をピークに減少</a:t>
          </a:r>
          <a:r>
            <a:rPr kumimoji="1" lang="ja-JP" altLang="en-US" sz="1100" b="0" i="0" baseline="0">
              <a:solidFill>
                <a:schemeClr val="dk1"/>
              </a:solidFill>
              <a:effectLst/>
              <a:latin typeface="+mn-lt"/>
              <a:ea typeface="+mn-ea"/>
              <a:cs typeface="+mn-cs"/>
            </a:rPr>
            <a:t>傾向</a:t>
          </a:r>
          <a:r>
            <a:rPr kumimoji="1" lang="ja-JP" altLang="ja-JP" sz="1100" b="0" i="0" baseline="0">
              <a:solidFill>
                <a:schemeClr val="dk1"/>
              </a:solidFill>
              <a:effectLst/>
              <a:latin typeface="+mn-lt"/>
              <a:ea typeface="+mn-ea"/>
              <a:cs typeface="+mn-cs"/>
            </a:rPr>
            <a:t>に転じているが、</a:t>
          </a:r>
          <a:r>
            <a:rPr kumimoji="1" lang="ja-JP" altLang="en-US" sz="1100" b="0" i="0" baseline="0">
              <a:solidFill>
                <a:schemeClr val="dk1"/>
              </a:solidFill>
              <a:effectLst/>
              <a:latin typeface="+mn-lt"/>
              <a:ea typeface="+mn-ea"/>
              <a:cs typeface="+mn-cs"/>
            </a:rPr>
            <a:t>対前年比</a:t>
          </a:r>
          <a:r>
            <a:rPr kumimoji="1" lang="en-US" altLang="ja-JP" sz="1100" b="0" i="0" baseline="0">
              <a:solidFill>
                <a:schemeClr val="dk1"/>
              </a:solidFill>
              <a:effectLst/>
              <a:latin typeface="+mn-lt"/>
              <a:ea typeface="+mn-ea"/>
              <a:cs typeface="+mn-cs"/>
            </a:rPr>
            <a:t>0.1</a:t>
          </a:r>
          <a:r>
            <a:rPr kumimoji="1" lang="ja-JP" altLang="en-US" sz="1100" b="0" i="0" baseline="0">
              <a:solidFill>
                <a:schemeClr val="dk1"/>
              </a:solidFill>
              <a:effectLst/>
              <a:latin typeface="+mn-lt"/>
              <a:ea typeface="+mn-ea"/>
              <a:cs typeface="+mn-cs"/>
            </a:rPr>
            <a:t>ポイントの増加となった。</a:t>
          </a:r>
          <a:r>
            <a:rPr kumimoji="1" lang="ja-JP" altLang="ja-JP" sz="1100" b="0" i="0" baseline="0">
              <a:solidFill>
                <a:schemeClr val="dk1"/>
              </a:solidFill>
              <a:effectLst/>
              <a:latin typeface="+mn-lt"/>
              <a:ea typeface="+mn-ea"/>
              <a:cs typeface="+mn-cs"/>
            </a:rPr>
            <a:t>今後も</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緊急度・住民ニーズを的確に把握した事業の選択、新規発行債の抑制等により実質公債費比率の適正化に努める。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xmlns=""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xmlns=""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xmlns=""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6" name="直線コネクタ 365">
          <a:extLst>
            <a:ext uri="{FF2B5EF4-FFF2-40B4-BE49-F238E27FC236}">
              <a16:creationId xmlns:a16="http://schemas.microsoft.com/office/drawing/2014/main" xmlns="" id="{00000000-0008-0000-0300-00006E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7" name="テキスト ボックス 366">
          <a:extLst>
            <a:ext uri="{FF2B5EF4-FFF2-40B4-BE49-F238E27FC236}">
              <a16:creationId xmlns:a16="http://schemas.microsoft.com/office/drawing/2014/main" xmlns="" id="{00000000-0008-0000-0300-00006F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8" name="直線コネクタ 367">
          <a:extLst>
            <a:ext uri="{FF2B5EF4-FFF2-40B4-BE49-F238E27FC236}">
              <a16:creationId xmlns:a16="http://schemas.microsoft.com/office/drawing/2014/main" xmlns="" id="{00000000-0008-0000-0300-000070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9" name="テキスト ボックス 368">
          <a:extLst>
            <a:ext uri="{FF2B5EF4-FFF2-40B4-BE49-F238E27FC236}">
              <a16:creationId xmlns:a16="http://schemas.microsoft.com/office/drawing/2014/main" xmlns="" id="{00000000-0008-0000-0300-000071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0" name="直線コネクタ 369">
          <a:extLst>
            <a:ext uri="{FF2B5EF4-FFF2-40B4-BE49-F238E27FC236}">
              <a16:creationId xmlns:a16="http://schemas.microsoft.com/office/drawing/2014/main" xmlns="" id="{00000000-0008-0000-0300-000072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1" name="テキスト ボックス 370">
          <a:extLst>
            <a:ext uri="{FF2B5EF4-FFF2-40B4-BE49-F238E27FC236}">
              <a16:creationId xmlns:a16="http://schemas.microsoft.com/office/drawing/2014/main" xmlns="" id="{00000000-0008-0000-0300-000073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2" name="直線コネクタ 371">
          <a:extLst>
            <a:ext uri="{FF2B5EF4-FFF2-40B4-BE49-F238E27FC236}">
              <a16:creationId xmlns:a16="http://schemas.microsoft.com/office/drawing/2014/main" xmlns="" id="{00000000-0008-0000-0300-000074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xmlns=""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xmlns=""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28448</xdr:rowOff>
    </xdr:from>
    <xdr:to>
      <xdr:col>81</xdr:col>
      <xdr:colOff>44450</xdr:colOff>
      <xdr:row>45</xdr:row>
      <xdr:rowOff>8128</xdr:rowOff>
    </xdr:to>
    <xdr:cxnSp macro="">
      <xdr:nvCxnSpPr>
        <xdr:cNvPr id="375" name="直線コネクタ 374">
          <a:extLst>
            <a:ext uri="{FF2B5EF4-FFF2-40B4-BE49-F238E27FC236}">
              <a16:creationId xmlns:a16="http://schemas.microsoft.com/office/drawing/2014/main" xmlns="" id="{00000000-0008-0000-0300-000077010000}"/>
            </a:ext>
          </a:extLst>
        </xdr:cNvPr>
        <xdr:cNvCxnSpPr/>
      </xdr:nvCxnSpPr>
      <xdr:spPr>
        <a:xfrm flipV="1">
          <a:off x="17018000" y="6372098"/>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151655</xdr:rowOff>
    </xdr:from>
    <xdr:ext cx="762000" cy="259045"/>
    <xdr:sp macro="" textlink="">
      <xdr:nvSpPr>
        <xdr:cNvPr id="376" name="公債費負担の状況最小値テキスト">
          <a:extLst>
            <a:ext uri="{FF2B5EF4-FFF2-40B4-BE49-F238E27FC236}">
              <a16:creationId xmlns:a16="http://schemas.microsoft.com/office/drawing/2014/main" xmlns="" id="{00000000-0008-0000-0300-000078010000}"/>
            </a:ext>
          </a:extLst>
        </xdr:cNvPr>
        <xdr:cNvSpPr txBox="1"/>
      </xdr:nvSpPr>
      <xdr:spPr>
        <a:xfrm>
          <a:off x="17106900" y="769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8128</xdr:rowOff>
    </xdr:from>
    <xdr:to>
      <xdr:col>81</xdr:col>
      <xdr:colOff>133350</xdr:colOff>
      <xdr:row>45</xdr:row>
      <xdr:rowOff>8128</xdr:rowOff>
    </xdr:to>
    <xdr:cxnSp macro="">
      <xdr:nvCxnSpPr>
        <xdr:cNvPr id="377" name="直線コネクタ 376">
          <a:extLst>
            <a:ext uri="{FF2B5EF4-FFF2-40B4-BE49-F238E27FC236}">
              <a16:creationId xmlns:a16="http://schemas.microsoft.com/office/drawing/2014/main" xmlns="" id="{00000000-0008-0000-0300-000079010000}"/>
            </a:ext>
          </a:extLst>
        </xdr:cNvPr>
        <xdr:cNvCxnSpPr/>
      </xdr:nvCxnSpPr>
      <xdr:spPr>
        <a:xfrm>
          <a:off x="16929100" y="7723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114825</xdr:rowOff>
    </xdr:from>
    <xdr:ext cx="762000" cy="259045"/>
    <xdr:sp macro="" textlink="">
      <xdr:nvSpPr>
        <xdr:cNvPr id="378" name="公債費負担の状況最大値テキスト">
          <a:extLst>
            <a:ext uri="{FF2B5EF4-FFF2-40B4-BE49-F238E27FC236}">
              <a16:creationId xmlns:a16="http://schemas.microsoft.com/office/drawing/2014/main" xmlns="" id="{00000000-0008-0000-0300-00007A010000}"/>
            </a:ext>
          </a:extLst>
        </xdr:cNvPr>
        <xdr:cNvSpPr txBox="1"/>
      </xdr:nvSpPr>
      <xdr:spPr>
        <a:xfrm>
          <a:off x="17106900" y="6115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28448</xdr:rowOff>
    </xdr:from>
    <xdr:to>
      <xdr:col>81</xdr:col>
      <xdr:colOff>133350</xdr:colOff>
      <xdr:row>37</xdr:row>
      <xdr:rowOff>28448</xdr:rowOff>
    </xdr:to>
    <xdr:cxnSp macro="">
      <xdr:nvCxnSpPr>
        <xdr:cNvPr id="379" name="直線コネクタ 378">
          <a:extLst>
            <a:ext uri="{FF2B5EF4-FFF2-40B4-BE49-F238E27FC236}">
              <a16:creationId xmlns:a16="http://schemas.microsoft.com/office/drawing/2014/main" xmlns="" id="{00000000-0008-0000-0300-00007B010000}"/>
            </a:ext>
          </a:extLst>
        </xdr:cNvPr>
        <xdr:cNvCxnSpPr/>
      </xdr:nvCxnSpPr>
      <xdr:spPr>
        <a:xfrm>
          <a:off x="16929100" y="6372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148590</xdr:rowOff>
    </xdr:from>
    <xdr:to>
      <xdr:col>81</xdr:col>
      <xdr:colOff>44450</xdr:colOff>
      <xdr:row>41</xdr:row>
      <xdr:rowOff>153416</xdr:rowOff>
    </xdr:to>
    <xdr:cxnSp macro="">
      <xdr:nvCxnSpPr>
        <xdr:cNvPr id="380" name="直線コネクタ 379">
          <a:extLst>
            <a:ext uri="{FF2B5EF4-FFF2-40B4-BE49-F238E27FC236}">
              <a16:creationId xmlns:a16="http://schemas.microsoft.com/office/drawing/2014/main" xmlns="" id="{00000000-0008-0000-0300-00007C010000}"/>
            </a:ext>
          </a:extLst>
        </xdr:cNvPr>
        <xdr:cNvCxnSpPr/>
      </xdr:nvCxnSpPr>
      <xdr:spPr>
        <a:xfrm>
          <a:off x="16179800" y="7178040"/>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95013</xdr:rowOff>
    </xdr:from>
    <xdr:ext cx="762000" cy="259045"/>
    <xdr:sp macro="" textlink="">
      <xdr:nvSpPr>
        <xdr:cNvPr id="381" name="公債費負担の状況平均値テキスト">
          <a:extLst>
            <a:ext uri="{FF2B5EF4-FFF2-40B4-BE49-F238E27FC236}">
              <a16:creationId xmlns:a16="http://schemas.microsoft.com/office/drawing/2014/main" xmlns="" id="{00000000-0008-0000-0300-00007D010000}"/>
            </a:ext>
          </a:extLst>
        </xdr:cNvPr>
        <xdr:cNvSpPr txBox="1"/>
      </xdr:nvSpPr>
      <xdr:spPr>
        <a:xfrm>
          <a:off x="17106900" y="6953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78486</xdr:rowOff>
    </xdr:from>
    <xdr:to>
      <xdr:col>81</xdr:col>
      <xdr:colOff>95250</xdr:colOff>
      <xdr:row>42</xdr:row>
      <xdr:rowOff>8636</xdr:rowOff>
    </xdr:to>
    <xdr:sp macro="" textlink="">
      <xdr:nvSpPr>
        <xdr:cNvPr id="382" name="フローチャート: 判断 381">
          <a:extLst>
            <a:ext uri="{FF2B5EF4-FFF2-40B4-BE49-F238E27FC236}">
              <a16:creationId xmlns:a16="http://schemas.microsoft.com/office/drawing/2014/main" xmlns="" id="{00000000-0008-0000-0300-00007E010000}"/>
            </a:ext>
          </a:extLst>
        </xdr:cNvPr>
        <xdr:cNvSpPr/>
      </xdr:nvSpPr>
      <xdr:spPr>
        <a:xfrm>
          <a:off x="169672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148590</xdr:rowOff>
    </xdr:from>
    <xdr:to>
      <xdr:col>77</xdr:col>
      <xdr:colOff>44450</xdr:colOff>
      <xdr:row>41</xdr:row>
      <xdr:rowOff>153416</xdr:rowOff>
    </xdr:to>
    <xdr:cxnSp macro="">
      <xdr:nvCxnSpPr>
        <xdr:cNvPr id="383" name="直線コネクタ 382">
          <a:extLst>
            <a:ext uri="{FF2B5EF4-FFF2-40B4-BE49-F238E27FC236}">
              <a16:creationId xmlns:a16="http://schemas.microsoft.com/office/drawing/2014/main" xmlns="" id="{00000000-0008-0000-0300-00007F010000}"/>
            </a:ext>
          </a:extLst>
        </xdr:cNvPr>
        <xdr:cNvCxnSpPr/>
      </xdr:nvCxnSpPr>
      <xdr:spPr>
        <a:xfrm flipV="1">
          <a:off x="15290800" y="717804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73660</xdr:rowOff>
    </xdr:from>
    <xdr:to>
      <xdr:col>77</xdr:col>
      <xdr:colOff>95250</xdr:colOff>
      <xdr:row>42</xdr:row>
      <xdr:rowOff>3810</xdr:rowOff>
    </xdr:to>
    <xdr:sp macro="" textlink="">
      <xdr:nvSpPr>
        <xdr:cNvPr id="384" name="フローチャート: 判断 383">
          <a:extLst>
            <a:ext uri="{FF2B5EF4-FFF2-40B4-BE49-F238E27FC236}">
              <a16:creationId xmlns:a16="http://schemas.microsoft.com/office/drawing/2014/main" xmlns="" id="{00000000-0008-0000-0300-000080010000}"/>
            </a:ext>
          </a:extLst>
        </xdr:cNvPr>
        <xdr:cNvSpPr/>
      </xdr:nvSpPr>
      <xdr:spPr>
        <a:xfrm>
          <a:off x="16129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13987</xdr:rowOff>
    </xdr:from>
    <xdr:ext cx="736600" cy="259045"/>
    <xdr:sp macro="" textlink="">
      <xdr:nvSpPr>
        <xdr:cNvPr id="385" name="テキスト ボックス 384">
          <a:extLst>
            <a:ext uri="{FF2B5EF4-FFF2-40B4-BE49-F238E27FC236}">
              <a16:creationId xmlns:a16="http://schemas.microsoft.com/office/drawing/2014/main" xmlns="" id="{00000000-0008-0000-0300-000081010000}"/>
            </a:ext>
          </a:extLst>
        </xdr:cNvPr>
        <xdr:cNvSpPr txBox="1"/>
      </xdr:nvSpPr>
      <xdr:spPr>
        <a:xfrm>
          <a:off x="15798800" y="687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153416</xdr:rowOff>
    </xdr:from>
    <xdr:to>
      <xdr:col>72</xdr:col>
      <xdr:colOff>203200</xdr:colOff>
      <xdr:row>42</xdr:row>
      <xdr:rowOff>15748</xdr:rowOff>
    </xdr:to>
    <xdr:cxnSp macro="">
      <xdr:nvCxnSpPr>
        <xdr:cNvPr id="386" name="直線コネクタ 385">
          <a:extLst>
            <a:ext uri="{FF2B5EF4-FFF2-40B4-BE49-F238E27FC236}">
              <a16:creationId xmlns:a16="http://schemas.microsoft.com/office/drawing/2014/main" xmlns="" id="{00000000-0008-0000-0300-000082010000}"/>
            </a:ext>
          </a:extLst>
        </xdr:cNvPr>
        <xdr:cNvCxnSpPr/>
      </xdr:nvCxnSpPr>
      <xdr:spPr>
        <a:xfrm flipV="1">
          <a:off x="14401800" y="7182866"/>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73660</xdr:rowOff>
    </xdr:from>
    <xdr:to>
      <xdr:col>73</xdr:col>
      <xdr:colOff>44450</xdr:colOff>
      <xdr:row>42</xdr:row>
      <xdr:rowOff>3810</xdr:rowOff>
    </xdr:to>
    <xdr:sp macro="" textlink="">
      <xdr:nvSpPr>
        <xdr:cNvPr id="387" name="フローチャート: 判断 386">
          <a:extLst>
            <a:ext uri="{FF2B5EF4-FFF2-40B4-BE49-F238E27FC236}">
              <a16:creationId xmlns:a16="http://schemas.microsoft.com/office/drawing/2014/main" xmlns="" id="{00000000-0008-0000-0300-000083010000}"/>
            </a:ext>
          </a:extLst>
        </xdr:cNvPr>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13987</xdr:rowOff>
    </xdr:from>
    <xdr:ext cx="762000" cy="259045"/>
    <xdr:sp macro="" textlink="">
      <xdr:nvSpPr>
        <xdr:cNvPr id="388" name="テキスト ボックス 387">
          <a:extLst>
            <a:ext uri="{FF2B5EF4-FFF2-40B4-BE49-F238E27FC236}">
              <a16:creationId xmlns:a16="http://schemas.microsoft.com/office/drawing/2014/main" xmlns="" id="{00000000-0008-0000-0300-000084010000}"/>
            </a:ext>
          </a:extLst>
        </xdr:cNvPr>
        <xdr:cNvSpPr txBox="1"/>
      </xdr:nvSpPr>
      <xdr:spPr>
        <a:xfrm>
          <a:off x="14909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15748</xdr:rowOff>
    </xdr:from>
    <xdr:to>
      <xdr:col>68</xdr:col>
      <xdr:colOff>152400</xdr:colOff>
      <xdr:row>42</xdr:row>
      <xdr:rowOff>68834</xdr:rowOff>
    </xdr:to>
    <xdr:cxnSp macro="">
      <xdr:nvCxnSpPr>
        <xdr:cNvPr id="389" name="直線コネクタ 388">
          <a:extLst>
            <a:ext uri="{FF2B5EF4-FFF2-40B4-BE49-F238E27FC236}">
              <a16:creationId xmlns:a16="http://schemas.microsoft.com/office/drawing/2014/main" xmlns="" id="{00000000-0008-0000-0300-000085010000}"/>
            </a:ext>
          </a:extLst>
        </xdr:cNvPr>
        <xdr:cNvCxnSpPr/>
      </xdr:nvCxnSpPr>
      <xdr:spPr>
        <a:xfrm flipV="1">
          <a:off x="13512800" y="7216648"/>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78486</xdr:rowOff>
    </xdr:from>
    <xdr:to>
      <xdr:col>68</xdr:col>
      <xdr:colOff>203200</xdr:colOff>
      <xdr:row>42</xdr:row>
      <xdr:rowOff>8636</xdr:rowOff>
    </xdr:to>
    <xdr:sp macro="" textlink="">
      <xdr:nvSpPr>
        <xdr:cNvPr id="390" name="フローチャート: 判断 389">
          <a:extLst>
            <a:ext uri="{FF2B5EF4-FFF2-40B4-BE49-F238E27FC236}">
              <a16:creationId xmlns:a16="http://schemas.microsoft.com/office/drawing/2014/main" xmlns="" id="{00000000-0008-0000-0300-000086010000}"/>
            </a:ext>
          </a:extLst>
        </xdr:cNvPr>
        <xdr:cNvSpPr/>
      </xdr:nvSpPr>
      <xdr:spPr>
        <a:xfrm>
          <a:off x="143510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18813</xdr:rowOff>
    </xdr:from>
    <xdr:ext cx="762000" cy="259045"/>
    <xdr:sp macro="" textlink="">
      <xdr:nvSpPr>
        <xdr:cNvPr id="391" name="テキスト ボックス 390">
          <a:extLst>
            <a:ext uri="{FF2B5EF4-FFF2-40B4-BE49-F238E27FC236}">
              <a16:creationId xmlns:a16="http://schemas.microsoft.com/office/drawing/2014/main" xmlns="" id="{00000000-0008-0000-0300-000087010000}"/>
            </a:ext>
          </a:extLst>
        </xdr:cNvPr>
        <xdr:cNvSpPr txBox="1"/>
      </xdr:nvSpPr>
      <xdr:spPr>
        <a:xfrm>
          <a:off x="14020800" y="687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102616</xdr:rowOff>
    </xdr:from>
    <xdr:to>
      <xdr:col>64</xdr:col>
      <xdr:colOff>152400</xdr:colOff>
      <xdr:row>42</xdr:row>
      <xdr:rowOff>32766</xdr:rowOff>
    </xdr:to>
    <xdr:sp macro="" textlink="">
      <xdr:nvSpPr>
        <xdr:cNvPr id="392" name="フローチャート: 判断 391">
          <a:extLst>
            <a:ext uri="{FF2B5EF4-FFF2-40B4-BE49-F238E27FC236}">
              <a16:creationId xmlns:a16="http://schemas.microsoft.com/office/drawing/2014/main" xmlns="" id="{00000000-0008-0000-0300-000088010000}"/>
            </a:ext>
          </a:extLst>
        </xdr:cNvPr>
        <xdr:cNvSpPr/>
      </xdr:nvSpPr>
      <xdr:spPr>
        <a:xfrm>
          <a:off x="13462000" y="713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42943</xdr:rowOff>
    </xdr:from>
    <xdr:ext cx="762000" cy="259045"/>
    <xdr:sp macro="" textlink="">
      <xdr:nvSpPr>
        <xdr:cNvPr id="393" name="テキスト ボックス 392">
          <a:extLst>
            <a:ext uri="{FF2B5EF4-FFF2-40B4-BE49-F238E27FC236}">
              <a16:creationId xmlns:a16="http://schemas.microsoft.com/office/drawing/2014/main" xmlns="" id="{00000000-0008-0000-0300-000089010000}"/>
            </a:ext>
          </a:extLst>
        </xdr:cNvPr>
        <xdr:cNvSpPr txBox="1"/>
      </xdr:nvSpPr>
      <xdr:spPr>
        <a:xfrm>
          <a:off x="13131800" y="690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xmlns=""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xmlns=""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xmlns=""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xmlns=""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xmlns=""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102616</xdr:rowOff>
    </xdr:from>
    <xdr:to>
      <xdr:col>81</xdr:col>
      <xdr:colOff>95250</xdr:colOff>
      <xdr:row>42</xdr:row>
      <xdr:rowOff>32766</xdr:rowOff>
    </xdr:to>
    <xdr:sp macro="" textlink="">
      <xdr:nvSpPr>
        <xdr:cNvPr id="399" name="楕円 398">
          <a:extLst>
            <a:ext uri="{FF2B5EF4-FFF2-40B4-BE49-F238E27FC236}">
              <a16:creationId xmlns:a16="http://schemas.microsoft.com/office/drawing/2014/main" xmlns="" id="{00000000-0008-0000-0300-00008F010000}"/>
            </a:ext>
          </a:extLst>
        </xdr:cNvPr>
        <xdr:cNvSpPr/>
      </xdr:nvSpPr>
      <xdr:spPr>
        <a:xfrm>
          <a:off x="16967200" y="713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74693</xdr:rowOff>
    </xdr:from>
    <xdr:ext cx="762000" cy="259045"/>
    <xdr:sp macro="" textlink="">
      <xdr:nvSpPr>
        <xdr:cNvPr id="400" name="公債費負担の状況該当値テキスト">
          <a:extLst>
            <a:ext uri="{FF2B5EF4-FFF2-40B4-BE49-F238E27FC236}">
              <a16:creationId xmlns:a16="http://schemas.microsoft.com/office/drawing/2014/main" xmlns="" id="{00000000-0008-0000-0300-000090010000}"/>
            </a:ext>
          </a:extLst>
        </xdr:cNvPr>
        <xdr:cNvSpPr txBox="1"/>
      </xdr:nvSpPr>
      <xdr:spPr>
        <a:xfrm>
          <a:off x="17106900" y="710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97790</xdr:rowOff>
    </xdr:from>
    <xdr:to>
      <xdr:col>77</xdr:col>
      <xdr:colOff>95250</xdr:colOff>
      <xdr:row>42</xdr:row>
      <xdr:rowOff>27940</xdr:rowOff>
    </xdr:to>
    <xdr:sp macro="" textlink="">
      <xdr:nvSpPr>
        <xdr:cNvPr id="401" name="楕円 400">
          <a:extLst>
            <a:ext uri="{FF2B5EF4-FFF2-40B4-BE49-F238E27FC236}">
              <a16:creationId xmlns:a16="http://schemas.microsoft.com/office/drawing/2014/main" xmlns="" id="{00000000-0008-0000-0300-000091010000}"/>
            </a:ext>
          </a:extLst>
        </xdr:cNvPr>
        <xdr:cNvSpPr/>
      </xdr:nvSpPr>
      <xdr:spPr>
        <a:xfrm>
          <a:off x="16129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12717</xdr:rowOff>
    </xdr:from>
    <xdr:ext cx="736600" cy="259045"/>
    <xdr:sp macro="" textlink="">
      <xdr:nvSpPr>
        <xdr:cNvPr id="402" name="テキスト ボックス 401">
          <a:extLst>
            <a:ext uri="{FF2B5EF4-FFF2-40B4-BE49-F238E27FC236}">
              <a16:creationId xmlns:a16="http://schemas.microsoft.com/office/drawing/2014/main" xmlns="" id="{00000000-0008-0000-0300-000092010000}"/>
            </a:ext>
          </a:extLst>
        </xdr:cNvPr>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102616</xdr:rowOff>
    </xdr:from>
    <xdr:to>
      <xdr:col>73</xdr:col>
      <xdr:colOff>44450</xdr:colOff>
      <xdr:row>42</xdr:row>
      <xdr:rowOff>32766</xdr:rowOff>
    </xdr:to>
    <xdr:sp macro="" textlink="">
      <xdr:nvSpPr>
        <xdr:cNvPr id="403" name="楕円 402">
          <a:extLst>
            <a:ext uri="{FF2B5EF4-FFF2-40B4-BE49-F238E27FC236}">
              <a16:creationId xmlns:a16="http://schemas.microsoft.com/office/drawing/2014/main" xmlns="" id="{00000000-0008-0000-0300-000093010000}"/>
            </a:ext>
          </a:extLst>
        </xdr:cNvPr>
        <xdr:cNvSpPr/>
      </xdr:nvSpPr>
      <xdr:spPr>
        <a:xfrm>
          <a:off x="15240000" y="713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17543</xdr:rowOff>
    </xdr:from>
    <xdr:ext cx="762000" cy="259045"/>
    <xdr:sp macro="" textlink="">
      <xdr:nvSpPr>
        <xdr:cNvPr id="404" name="テキスト ボックス 403">
          <a:extLst>
            <a:ext uri="{FF2B5EF4-FFF2-40B4-BE49-F238E27FC236}">
              <a16:creationId xmlns:a16="http://schemas.microsoft.com/office/drawing/2014/main" xmlns="" id="{00000000-0008-0000-0300-000094010000}"/>
            </a:ext>
          </a:extLst>
        </xdr:cNvPr>
        <xdr:cNvSpPr txBox="1"/>
      </xdr:nvSpPr>
      <xdr:spPr>
        <a:xfrm>
          <a:off x="14909800" y="721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136398</xdr:rowOff>
    </xdr:from>
    <xdr:to>
      <xdr:col>68</xdr:col>
      <xdr:colOff>203200</xdr:colOff>
      <xdr:row>42</xdr:row>
      <xdr:rowOff>66548</xdr:rowOff>
    </xdr:to>
    <xdr:sp macro="" textlink="">
      <xdr:nvSpPr>
        <xdr:cNvPr id="405" name="楕円 404">
          <a:extLst>
            <a:ext uri="{FF2B5EF4-FFF2-40B4-BE49-F238E27FC236}">
              <a16:creationId xmlns:a16="http://schemas.microsoft.com/office/drawing/2014/main" xmlns="" id="{00000000-0008-0000-0300-000095010000}"/>
            </a:ext>
          </a:extLst>
        </xdr:cNvPr>
        <xdr:cNvSpPr/>
      </xdr:nvSpPr>
      <xdr:spPr>
        <a:xfrm>
          <a:off x="14351000" y="716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51325</xdr:rowOff>
    </xdr:from>
    <xdr:ext cx="762000" cy="259045"/>
    <xdr:sp macro="" textlink="">
      <xdr:nvSpPr>
        <xdr:cNvPr id="406" name="テキスト ボックス 405">
          <a:extLst>
            <a:ext uri="{FF2B5EF4-FFF2-40B4-BE49-F238E27FC236}">
              <a16:creationId xmlns:a16="http://schemas.microsoft.com/office/drawing/2014/main" xmlns="" id="{00000000-0008-0000-0300-000096010000}"/>
            </a:ext>
          </a:extLst>
        </xdr:cNvPr>
        <xdr:cNvSpPr txBox="1"/>
      </xdr:nvSpPr>
      <xdr:spPr>
        <a:xfrm>
          <a:off x="14020800" y="725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18034</xdr:rowOff>
    </xdr:from>
    <xdr:to>
      <xdr:col>64</xdr:col>
      <xdr:colOff>152400</xdr:colOff>
      <xdr:row>42</xdr:row>
      <xdr:rowOff>119634</xdr:rowOff>
    </xdr:to>
    <xdr:sp macro="" textlink="">
      <xdr:nvSpPr>
        <xdr:cNvPr id="407" name="楕円 406">
          <a:extLst>
            <a:ext uri="{FF2B5EF4-FFF2-40B4-BE49-F238E27FC236}">
              <a16:creationId xmlns:a16="http://schemas.microsoft.com/office/drawing/2014/main" xmlns="" id="{00000000-0008-0000-0300-000097010000}"/>
            </a:ext>
          </a:extLst>
        </xdr:cNvPr>
        <xdr:cNvSpPr/>
      </xdr:nvSpPr>
      <xdr:spPr>
        <a:xfrm>
          <a:off x="13462000" y="721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104411</xdr:rowOff>
    </xdr:from>
    <xdr:ext cx="762000" cy="259045"/>
    <xdr:sp macro="" textlink="">
      <xdr:nvSpPr>
        <xdr:cNvPr id="408" name="テキスト ボックス 407">
          <a:extLst>
            <a:ext uri="{FF2B5EF4-FFF2-40B4-BE49-F238E27FC236}">
              <a16:creationId xmlns:a16="http://schemas.microsoft.com/office/drawing/2014/main" xmlns="" id="{00000000-0008-0000-0300-000098010000}"/>
            </a:ext>
          </a:extLst>
        </xdr:cNvPr>
        <xdr:cNvSpPr txBox="1"/>
      </xdr:nvSpPr>
      <xdr:spPr>
        <a:xfrm>
          <a:off x="13131800" y="730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xmlns=""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xmlns=""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xmlns=""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xmlns=""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xmlns=""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xmlns=""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xmlns=""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xmlns=""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xmlns=""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xmlns=""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xmlns=""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xmlns=""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xmlns=""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地方債の現在高の</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及び充当可能基金の</a:t>
          </a:r>
          <a:r>
            <a:rPr kumimoji="1" lang="ja-JP" altLang="en-US" sz="1100" b="0" i="0" baseline="0">
              <a:solidFill>
                <a:schemeClr val="dk1"/>
              </a:solidFill>
              <a:effectLst/>
              <a:latin typeface="+mn-lt"/>
              <a:ea typeface="+mn-ea"/>
              <a:cs typeface="+mn-cs"/>
            </a:rPr>
            <a:t>減額</a:t>
          </a:r>
          <a:r>
            <a:rPr kumimoji="1" lang="ja-JP" altLang="ja-JP" sz="1100" b="0" i="0" baseline="0">
              <a:solidFill>
                <a:schemeClr val="dk1"/>
              </a:solidFill>
              <a:effectLst/>
              <a:latin typeface="+mn-lt"/>
              <a:ea typeface="+mn-ea"/>
              <a:cs typeface="+mn-cs"/>
            </a:rPr>
            <a:t>等により、対前年比</a:t>
          </a:r>
          <a:r>
            <a:rPr kumimoji="1" lang="en-US" altLang="ja-JP" sz="1100" b="0" i="0" baseline="0">
              <a:solidFill>
                <a:schemeClr val="dk1"/>
              </a:solidFill>
              <a:effectLst/>
              <a:latin typeface="+mn-lt"/>
              <a:ea typeface="+mn-ea"/>
              <a:cs typeface="+mn-cs"/>
            </a:rPr>
            <a:t>16.9</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して</a:t>
          </a:r>
          <a:r>
            <a:rPr kumimoji="1" lang="ja-JP" altLang="en-US" sz="1100" b="0" i="0" baseline="0">
              <a:solidFill>
                <a:schemeClr val="dk1"/>
              </a:solidFill>
              <a:effectLst/>
              <a:latin typeface="+mn-lt"/>
              <a:ea typeface="+mn-ea"/>
              <a:cs typeface="+mn-cs"/>
            </a:rPr>
            <a:t>おり</a:t>
          </a:r>
          <a:r>
            <a:rPr kumimoji="1" lang="ja-JP" altLang="ja-JP" sz="1100" b="0" i="0" baseline="0">
              <a:solidFill>
                <a:schemeClr val="dk1"/>
              </a:solidFill>
              <a:effectLst/>
              <a:latin typeface="+mn-lt"/>
              <a:ea typeface="+mn-ea"/>
              <a:cs typeface="+mn-cs"/>
            </a:rPr>
            <a:t>、類似団体平均と比較</a:t>
          </a:r>
          <a:r>
            <a:rPr kumimoji="1" lang="ja-JP" altLang="en-US" sz="1100" b="0" i="0" baseline="0">
              <a:solidFill>
                <a:schemeClr val="dk1"/>
              </a:solidFill>
              <a:effectLst/>
              <a:latin typeface="+mn-lt"/>
              <a:ea typeface="+mn-ea"/>
              <a:cs typeface="+mn-cs"/>
            </a:rPr>
            <a:t>しても</a:t>
          </a:r>
          <a:r>
            <a:rPr kumimoji="1" lang="ja-JP" altLang="ja-JP" sz="1100" b="0" i="0" baseline="0">
              <a:solidFill>
                <a:schemeClr val="dk1"/>
              </a:solidFill>
              <a:effectLst/>
              <a:latin typeface="+mn-lt"/>
              <a:ea typeface="+mn-ea"/>
              <a:cs typeface="+mn-cs"/>
            </a:rPr>
            <a:t>非常に高い比率となっている。今後</a:t>
          </a:r>
          <a:r>
            <a:rPr kumimoji="1" lang="ja-JP" altLang="en-US" sz="1100" b="0" i="0" baseline="0">
              <a:solidFill>
                <a:schemeClr val="dk1"/>
              </a:solidFill>
              <a:effectLst/>
              <a:latin typeface="+mn-lt"/>
              <a:ea typeface="+mn-ea"/>
              <a:cs typeface="+mn-cs"/>
            </a:rPr>
            <a:t>はさらに</a:t>
          </a:r>
          <a:r>
            <a:rPr kumimoji="1" lang="ja-JP" altLang="ja-JP" sz="1100" b="0" i="0" baseline="0">
              <a:solidFill>
                <a:schemeClr val="dk1"/>
              </a:solidFill>
              <a:effectLst/>
              <a:latin typeface="+mn-lt"/>
              <a:ea typeface="+mn-ea"/>
              <a:cs typeface="+mn-cs"/>
            </a:rPr>
            <a:t>、新規発行債の抑制、計画的な繰上償還等の実施により地方債現在高の減少、さらには充当可能基金の増額を図り将来負担比率適正化に努める。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xmlns=""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xmlns=""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xmlns=""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5" name="直線コネクタ 424">
          <a:extLst>
            <a:ext uri="{FF2B5EF4-FFF2-40B4-BE49-F238E27FC236}">
              <a16:creationId xmlns:a16="http://schemas.microsoft.com/office/drawing/2014/main" xmlns="" id="{00000000-0008-0000-0300-0000A9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6" name="テキスト ボックス 425">
          <a:extLst>
            <a:ext uri="{FF2B5EF4-FFF2-40B4-BE49-F238E27FC236}">
              <a16:creationId xmlns:a16="http://schemas.microsoft.com/office/drawing/2014/main" xmlns="" id="{00000000-0008-0000-0300-0000AA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7" name="直線コネクタ 426">
          <a:extLst>
            <a:ext uri="{FF2B5EF4-FFF2-40B4-BE49-F238E27FC236}">
              <a16:creationId xmlns:a16="http://schemas.microsoft.com/office/drawing/2014/main" xmlns="" id="{00000000-0008-0000-0300-0000AB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8" name="テキスト ボックス 427">
          <a:extLst>
            <a:ext uri="{FF2B5EF4-FFF2-40B4-BE49-F238E27FC236}">
              <a16:creationId xmlns:a16="http://schemas.microsoft.com/office/drawing/2014/main" xmlns="" id="{00000000-0008-0000-0300-0000AC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9" name="直線コネクタ 428">
          <a:extLst>
            <a:ext uri="{FF2B5EF4-FFF2-40B4-BE49-F238E27FC236}">
              <a16:creationId xmlns:a16="http://schemas.microsoft.com/office/drawing/2014/main" xmlns="" id="{00000000-0008-0000-0300-0000AD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0" name="テキスト ボックス 429">
          <a:extLst>
            <a:ext uri="{FF2B5EF4-FFF2-40B4-BE49-F238E27FC236}">
              <a16:creationId xmlns:a16="http://schemas.microsoft.com/office/drawing/2014/main" xmlns="" id="{00000000-0008-0000-0300-0000AE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1" name="直線コネクタ 430">
          <a:extLst>
            <a:ext uri="{FF2B5EF4-FFF2-40B4-BE49-F238E27FC236}">
              <a16:creationId xmlns:a16="http://schemas.microsoft.com/office/drawing/2014/main" xmlns="" id="{00000000-0008-0000-0300-0000AF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2" name="テキスト ボックス 431">
          <a:extLst>
            <a:ext uri="{FF2B5EF4-FFF2-40B4-BE49-F238E27FC236}">
              <a16:creationId xmlns:a16="http://schemas.microsoft.com/office/drawing/2014/main" xmlns="" id="{00000000-0008-0000-0300-0000B0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xmlns=""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xmlns=""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45314</xdr:rowOff>
    </xdr:to>
    <xdr:cxnSp macro="">
      <xdr:nvCxnSpPr>
        <xdr:cNvPr id="435" name="直線コネクタ 434">
          <a:extLst>
            <a:ext uri="{FF2B5EF4-FFF2-40B4-BE49-F238E27FC236}">
              <a16:creationId xmlns:a16="http://schemas.microsoft.com/office/drawing/2014/main" xmlns="" id="{00000000-0008-0000-0300-0000B3010000}"/>
            </a:ext>
          </a:extLst>
        </xdr:cNvPr>
        <xdr:cNvCxnSpPr/>
      </xdr:nvCxnSpPr>
      <xdr:spPr>
        <a:xfrm flipV="1">
          <a:off x="17018000" y="2451100"/>
          <a:ext cx="0" cy="15375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17391</xdr:rowOff>
    </xdr:from>
    <xdr:ext cx="762000" cy="259045"/>
    <xdr:sp macro="" textlink="">
      <xdr:nvSpPr>
        <xdr:cNvPr id="436" name="将来負担の状況最小値テキスト">
          <a:extLst>
            <a:ext uri="{FF2B5EF4-FFF2-40B4-BE49-F238E27FC236}">
              <a16:creationId xmlns:a16="http://schemas.microsoft.com/office/drawing/2014/main" xmlns="" id="{00000000-0008-0000-0300-0000B4010000}"/>
            </a:ext>
          </a:extLst>
        </xdr:cNvPr>
        <xdr:cNvSpPr txBox="1"/>
      </xdr:nvSpPr>
      <xdr:spPr>
        <a:xfrm>
          <a:off x="17106900" y="396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45314</xdr:rowOff>
    </xdr:from>
    <xdr:to>
      <xdr:col>81</xdr:col>
      <xdr:colOff>133350</xdr:colOff>
      <xdr:row>23</xdr:row>
      <xdr:rowOff>45314</xdr:rowOff>
    </xdr:to>
    <xdr:cxnSp macro="">
      <xdr:nvCxnSpPr>
        <xdr:cNvPr id="437" name="直線コネクタ 436">
          <a:extLst>
            <a:ext uri="{FF2B5EF4-FFF2-40B4-BE49-F238E27FC236}">
              <a16:creationId xmlns:a16="http://schemas.microsoft.com/office/drawing/2014/main" xmlns="" id="{00000000-0008-0000-0300-0000B5010000}"/>
            </a:ext>
          </a:extLst>
        </xdr:cNvPr>
        <xdr:cNvCxnSpPr/>
      </xdr:nvCxnSpPr>
      <xdr:spPr>
        <a:xfrm>
          <a:off x="16929100" y="398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8" name="将来負担の状況最大値テキスト">
          <a:extLst>
            <a:ext uri="{FF2B5EF4-FFF2-40B4-BE49-F238E27FC236}">
              <a16:creationId xmlns:a16="http://schemas.microsoft.com/office/drawing/2014/main" xmlns="" id="{00000000-0008-0000-0300-0000B6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9" name="直線コネクタ 438">
          <a:extLst>
            <a:ext uri="{FF2B5EF4-FFF2-40B4-BE49-F238E27FC236}">
              <a16:creationId xmlns:a16="http://schemas.microsoft.com/office/drawing/2014/main" xmlns="" id="{00000000-0008-0000-0300-0000B7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85903</xdr:rowOff>
    </xdr:from>
    <xdr:to>
      <xdr:col>81</xdr:col>
      <xdr:colOff>44450</xdr:colOff>
      <xdr:row>16</xdr:row>
      <xdr:rowOff>77572</xdr:rowOff>
    </xdr:to>
    <xdr:cxnSp macro="">
      <xdr:nvCxnSpPr>
        <xdr:cNvPr id="440" name="直線コネクタ 439">
          <a:extLst>
            <a:ext uri="{FF2B5EF4-FFF2-40B4-BE49-F238E27FC236}">
              <a16:creationId xmlns:a16="http://schemas.microsoft.com/office/drawing/2014/main" xmlns="" id="{00000000-0008-0000-0300-0000B8010000}"/>
            </a:ext>
          </a:extLst>
        </xdr:cNvPr>
        <xdr:cNvCxnSpPr/>
      </xdr:nvCxnSpPr>
      <xdr:spPr>
        <a:xfrm>
          <a:off x="16179800" y="2657653"/>
          <a:ext cx="838200" cy="163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41" name="将来負担の状況平均値テキスト">
          <a:extLst>
            <a:ext uri="{FF2B5EF4-FFF2-40B4-BE49-F238E27FC236}">
              <a16:creationId xmlns:a16="http://schemas.microsoft.com/office/drawing/2014/main" xmlns="" id="{00000000-0008-0000-0300-0000B9010000}"/>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2" name="フローチャート: 判断 441">
          <a:extLst>
            <a:ext uri="{FF2B5EF4-FFF2-40B4-BE49-F238E27FC236}">
              <a16:creationId xmlns:a16="http://schemas.microsoft.com/office/drawing/2014/main" xmlns="" id="{00000000-0008-0000-0300-0000BA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85903</xdr:rowOff>
    </xdr:from>
    <xdr:to>
      <xdr:col>77</xdr:col>
      <xdr:colOff>44450</xdr:colOff>
      <xdr:row>16</xdr:row>
      <xdr:rowOff>15799</xdr:rowOff>
    </xdr:to>
    <xdr:cxnSp macro="">
      <xdr:nvCxnSpPr>
        <xdr:cNvPr id="443" name="直線コネクタ 442">
          <a:extLst>
            <a:ext uri="{FF2B5EF4-FFF2-40B4-BE49-F238E27FC236}">
              <a16:creationId xmlns:a16="http://schemas.microsoft.com/office/drawing/2014/main" xmlns="" id="{00000000-0008-0000-0300-0000BB010000}"/>
            </a:ext>
          </a:extLst>
        </xdr:cNvPr>
        <xdr:cNvCxnSpPr/>
      </xdr:nvCxnSpPr>
      <xdr:spPr>
        <a:xfrm flipV="1">
          <a:off x="15290800" y="2657653"/>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4" name="フローチャート: 判断 443">
          <a:extLst>
            <a:ext uri="{FF2B5EF4-FFF2-40B4-BE49-F238E27FC236}">
              <a16:creationId xmlns:a16="http://schemas.microsoft.com/office/drawing/2014/main" xmlns="" id="{00000000-0008-0000-0300-0000BC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5" name="テキスト ボックス 444">
          <a:extLst>
            <a:ext uri="{FF2B5EF4-FFF2-40B4-BE49-F238E27FC236}">
              <a16:creationId xmlns:a16="http://schemas.microsoft.com/office/drawing/2014/main" xmlns="" id="{00000000-0008-0000-0300-0000BD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15799</xdr:rowOff>
    </xdr:from>
    <xdr:to>
      <xdr:col>72</xdr:col>
      <xdr:colOff>203200</xdr:colOff>
      <xdr:row>16</xdr:row>
      <xdr:rowOff>17729</xdr:rowOff>
    </xdr:to>
    <xdr:cxnSp macro="">
      <xdr:nvCxnSpPr>
        <xdr:cNvPr id="446" name="直線コネクタ 445">
          <a:extLst>
            <a:ext uri="{FF2B5EF4-FFF2-40B4-BE49-F238E27FC236}">
              <a16:creationId xmlns:a16="http://schemas.microsoft.com/office/drawing/2014/main" xmlns="" id="{00000000-0008-0000-0300-0000BE010000}"/>
            </a:ext>
          </a:extLst>
        </xdr:cNvPr>
        <xdr:cNvCxnSpPr/>
      </xdr:nvCxnSpPr>
      <xdr:spPr>
        <a:xfrm flipV="1">
          <a:off x="14401800" y="2758999"/>
          <a:ext cx="889000" cy="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47" name="フローチャート: 判断 446">
          <a:extLst>
            <a:ext uri="{FF2B5EF4-FFF2-40B4-BE49-F238E27FC236}">
              <a16:creationId xmlns:a16="http://schemas.microsoft.com/office/drawing/2014/main" xmlns="" id="{00000000-0008-0000-0300-0000BF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8" name="テキスト ボックス 447">
          <a:extLst>
            <a:ext uri="{FF2B5EF4-FFF2-40B4-BE49-F238E27FC236}">
              <a16:creationId xmlns:a16="http://schemas.microsoft.com/office/drawing/2014/main" xmlns="" id="{00000000-0008-0000-0300-0000C0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17729</xdr:rowOff>
    </xdr:from>
    <xdr:to>
      <xdr:col>68</xdr:col>
      <xdr:colOff>152400</xdr:colOff>
      <xdr:row>16</xdr:row>
      <xdr:rowOff>170231</xdr:rowOff>
    </xdr:to>
    <xdr:cxnSp macro="">
      <xdr:nvCxnSpPr>
        <xdr:cNvPr id="449" name="直線コネクタ 448">
          <a:extLst>
            <a:ext uri="{FF2B5EF4-FFF2-40B4-BE49-F238E27FC236}">
              <a16:creationId xmlns:a16="http://schemas.microsoft.com/office/drawing/2014/main" xmlns="" id="{00000000-0008-0000-0300-0000C1010000}"/>
            </a:ext>
          </a:extLst>
        </xdr:cNvPr>
        <xdr:cNvCxnSpPr/>
      </xdr:nvCxnSpPr>
      <xdr:spPr>
        <a:xfrm flipV="1">
          <a:off x="13512800" y="2760929"/>
          <a:ext cx="889000" cy="152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0</xdr:rowOff>
    </xdr:from>
    <xdr:to>
      <xdr:col>68</xdr:col>
      <xdr:colOff>203200</xdr:colOff>
      <xdr:row>14</xdr:row>
      <xdr:rowOff>101600</xdr:rowOff>
    </xdr:to>
    <xdr:sp macro="" textlink="">
      <xdr:nvSpPr>
        <xdr:cNvPr id="450" name="フローチャート: 判断 449">
          <a:extLst>
            <a:ext uri="{FF2B5EF4-FFF2-40B4-BE49-F238E27FC236}">
              <a16:creationId xmlns:a16="http://schemas.microsoft.com/office/drawing/2014/main" xmlns="" id="{00000000-0008-0000-0300-0000C2010000}"/>
            </a:ext>
          </a:extLst>
        </xdr:cNvPr>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51" name="テキスト ボックス 450">
          <a:extLst>
            <a:ext uri="{FF2B5EF4-FFF2-40B4-BE49-F238E27FC236}">
              <a16:creationId xmlns:a16="http://schemas.microsoft.com/office/drawing/2014/main" xmlns="" id="{00000000-0008-0000-0300-0000C3010000}"/>
            </a:ext>
          </a:extLst>
        </xdr:cNvPr>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0</xdr:rowOff>
    </xdr:from>
    <xdr:to>
      <xdr:col>64</xdr:col>
      <xdr:colOff>152400</xdr:colOff>
      <xdr:row>14</xdr:row>
      <xdr:rowOff>101600</xdr:rowOff>
    </xdr:to>
    <xdr:sp macro="" textlink="">
      <xdr:nvSpPr>
        <xdr:cNvPr id="452" name="フローチャート: 判断 451">
          <a:extLst>
            <a:ext uri="{FF2B5EF4-FFF2-40B4-BE49-F238E27FC236}">
              <a16:creationId xmlns:a16="http://schemas.microsoft.com/office/drawing/2014/main" xmlns="" id="{00000000-0008-0000-0300-0000C4010000}"/>
            </a:ext>
          </a:extLst>
        </xdr:cNvPr>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111777</xdr:rowOff>
    </xdr:from>
    <xdr:ext cx="762000" cy="259045"/>
    <xdr:sp macro="" textlink="">
      <xdr:nvSpPr>
        <xdr:cNvPr id="453" name="テキスト ボックス 452">
          <a:extLst>
            <a:ext uri="{FF2B5EF4-FFF2-40B4-BE49-F238E27FC236}">
              <a16:creationId xmlns:a16="http://schemas.microsoft.com/office/drawing/2014/main" xmlns="" id="{00000000-0008-0000-0300-0000C5010000}"/>
            </a:ext>
          </a:extLst>
        </xdr:cNvPr>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xmlns=""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xmlns=""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xmlns=""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xmlns=""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xmlns=""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26772</xdr:rowOff>
    </xdr:from>
    <xdr:to>
      <xdr:col>81</xdr:col>
      <xdr:colOff>95250</xdr:colOff>
      <xdr:row>16</xdr:row>
      <xdr:rowOff>128372</xdr:rowOff>
    </xdr:to>
    <xdr:sp macro="" textlink="">
      <xdr:nvSpPr>
        <xdr:cNvPr id="459" name="楕円 458">
          <a:extLst>
            <a:ext uri="{FF2B5EF4-FFF2-40B4-BE49-F238E27FC236}">
              <a16:creationId xmlns:a16="http://schemas.microsoft.com/office/drawing/2014/main" xmlns="" id="{00000000-0008-0000-0300-0000CB010000}"/>
            </a:ext>
          </a:extLst>
        </xdr:cNvPr>
        <xdr:cNvSpPr/>
      </xdr:nvSpPr>
      <xdr:spPr>
        <a:xfrm>
          <a:off x="16967200" y="276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170299</xdr:rowOff>
    </xdr:from>
    <xdr:ext cx="762000" cy="259045"/>
    <xdr:sp macro="" textlink="">
      <xdr:nvSpPr>
        <xdr:cNvPr id="460" name="将来負担の状況該当値テキスト">
          <a:extLst>
            <a:ext uri="{FF2B5EF4-FFF2-40B4-BE49-F238E27FC236}">
              <a16:creationId xmlns:a16="http://schemas.microsoft.com/office/drawing/2014/main" xmlns="" id="{00000000-0008-0000-0300-0000CC010000}"/>
            </a:ext>
          </a:extLst>
        </xdr:cNvPr>
        <xdr:cNvSpPr txBox="1"/>
      </xdr:nvSpPr>
      <xdr:spPr>
        <a:xfrm>
          <a:off x="17106900" y="2742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35103</xdr:rowOff>
    </xdr:from>
    <xdr:to>
      <xdr:col>77</xdr:col>
      <xdr:colOff>95250</xdr:colOff>
      <xdr:row>15</xdr:row>
      <xdr:rowOff>136703</xdr:rowOff>
    </xdr:to>
    <xdr:sp macro="" textlink="">
      <xdr:nvSpPr>
        <xdr:cNvPr id="461" name="楕円 460">
          <a:extLst>
            <a:ext uri="{FF2B5EF4-FFF2-40B4-BE49-F238E27FC236}">
              <a16:creationId xmlns:a16="http://schemas.microsoft.com/office/drawing/2014/main" xmlns="" id="{00000000-0008-0000-0300-0000CD010000}"/>
            </a:ext>
          </a:extLst>
        </xdr:cNvPr>
        <xdr:cNvSpPr/>
      </xdr:nvSpPr>
      <xdr:spPr>
        <a:xfrm>
          <a:off x="16129000" y="260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121480</xdr:rowOff>
    </xdr:from>
    <xdr:ext cx="736600" cy="259045"/>
    <xdr:sp macro="" textlink="">
      <xdr:nvSpPr>
        <xdr:cNvPr id="462" name="テキスト ボックス 461">
          <a:extLst>
            <a:ext uri="{FF2B5EF4-FFF2-40B4-BE49-F238E27FC236}">
              <a16:creationId xmlns:a16="http://schemas.microsoft.com/office/drawing/2014/main" xmlns="" id="{00000000-0008-0000-0300-0000CE010000}"/>
            </a:ext>
          </a:extLst>
        </xdr:cNvPr>
        <xdr:cNvSpPr txBox="1"/>
      </xdr:nvSpPr>
      <xdr:spPr>
        <a:xfrm>
          <a:off x="15798800" y="26932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136449</xdr:rowOff>
    </xdr:from>
    <xdr:to>
      <xdr:col>73</xdr:col>
      <xdr:colOff>44450</xdr:colOff>
      <xdr:row>16</xdr:row>
      <xdr:rowOff>66599</xdr:rowOff>
    </xdr:to>
    <xdr:sp macro="" textlink="">
      <xdr:nvSpPr>
        <xdr:cNvPr id="463" name="楕円 462">
          <a:extLst>
            <a:ext uri="{FF2B5EF4-FFF2-40B4-BE49-F238E27FC236}">
              <a16:creationId xmlns:a16="http://schemas.microsoft.com/office/drawing/2014/main" xmlns="" id="{00000000-0008-0000-0300-0000CF010000}"/>
            </a:ext>
          </a:extLst>
        </xdr:cNvPr>
        <xdr:cNvSpPr/>
      </xdr:nvSpPr>
      <xdr:spPr>
        <a:xfrm>
          <a:off x="15240000" y="270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51376</xdr:rowOff>
    </xdr:from>
    <xdr:ext cx="762000" cy="259045"/>
    <xdr:sp macro="" textlink="">
      <xdr:nvSpPr>
        <xdr:cNvPr id="464" name="テキスト ボックス 463">
          <a:extLst>
            <a:ext uri="{FF2B5EF4-FFF2-40B4-BE49-F238E27FC236}">
              <a16:creationId xmlns:a16="http://schemas.microsoft.com/office/drawing/2014/main" xmlns="" id="{00000000-0008-0000-0300-0000D0010000}"/>
            </a:ext>
          </a:extLst>
        </xdr:cNvPr>
        <xdr:cNvSpPr txBox="1"/>
      </xdr:nvSpPr>
      <xdr:spPr>
        <a:xfrm>
          <a:off x="14909800" y="2794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138379</xdr:rowOff>
    </xdr:from>
    <xdr:to>
      <xdr:col>68</xdr:col>
      <xdr:colOff>203200</xdr:colOff>
      <xdr:row>16</xdr:row>
      <xdr:rowOff>68529</xdr:rowOff>
    </xdr:to>
    <xdr:sp macro="" textlink="">
      <xdr:nvSpPr>
        <xdr:cNvPr id="465" name="楕円 464">
          <a:extLst>
            <a:ext uri="{FF2B5EF4-FFF2-40B4-BE49-F238E27FC236}">
              <a16:creationId xmlns:a16="http://schemas.microsoft.com/office/drawing/2014/main" xmlns="" id="{00000000-0008-0000-0300-0000D1010000}"/>
            </a:ext>
          </a:extLst>
        </xdr:cNvPr>
        <xdr:cNvSpPr/>
      </xdr:nvSpPr>
      <xdr:spPr>
        <a:xfrm>
          <a:off x="14351000" y="271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53306</xdr:rowOff>
    </xdr:from>
    <xdr:ext cx="762000" cy="259045"/>
    <xdr:sp macro="" textlink="">
      <xdr:nvSpPr>
        <xdr:cNvPr id="466" name="テキスト ボックス 465">
          <a:extLst>
            <a:ext uri="{FF2B5EF4-FFF2-40B4-BE49-F238E27FC236}">
              <a16:creationId xmlns:a16="http://schemas.microsoft.com/office/drawing/2014/main" xmlns="" id="{00000000-0008-0000-0300-0000D2010000}"/>
            </a:ext>
          </a:extLst>
        </xdr:cNvPr>
        <xdr:cNvSpPr txBox="1"/>
      </xdr:nvSpPr>
      <xdr:spPr>
        <a:xfrm>
          <a:off x="14020800" y="279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119431</xdr:rowOff>
    </xdr:from>
    <xdr:to>
      <xdr:col>64</xdr:col>
      <xdr:colOff>152400</xdr:colOff>
      <xdr:row>17</xdr:row>
      <xdr:rowOff>49581</xdr:rowOff>
    </xdr:to>
    <xdr:sp macro="" textlink="">
      <xdr:nvSpPr>
        <xdr:cNvPr id="467" name="楕円 466">
          <a:extLst>
            <a:ext uri="{FF2B5EF4-FFF2-40B4-BE49-F238E27FC236}">
              <a16:creationId xmlns:a16="http://schemas.microsoft.com/office/drawing/2014/main" xmlns="" id="{00000000-0008-0000-0300-0000D3010000}"/>
            </a:ext>
          </a:extLst>
        </xdr:cNvPr>
        <xdr:cNvSpPr/>
      </xdr:nvSpPr>
      <xdr:spPr>
        <a:xfrm>
          <a:off x="13462000" y="286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34358</xdr:rowOff>
    </xdr:from>
    <xdr:ext cx="762000" cy="259045"/>
    <xdr:sp macro="" textlink="">
      <xdr:nvSpPr>
        <xdr:cNvPr id="468" name="テキスト ボックス 467">
          <a:extLst>
            <a:ext uri="{FF2B5EF4-FFF2-40B4-BE49-F238E27FC236}">
              <a16:creationId xmlns:a16="http://schemas.microsoft.com/office/drawing/2014/main" xmlns="" id="{00000000-0008-0000-0300-0000D4010000}"/>
            </a:ext>
          </a:extLst>
        </xdr:cNvPr>
        <xdr:cNvSpPr txBox="1"/>
      </xdr:nvSpPr>
      <xdr:spPr>
        <a:xfrm>
          <a:off x="13131800" y="2949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5,540
5,527
241.98
4,860,239
4,747,268
107,259
2,780,437
5,748,227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前年度を</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下回ったが</a:t>
          </a:r>
          <a:r>
            <a:rPr kumimoji="1" lang="ja-JP" altLang="ja-JP" sz="1100" b="0" i="0" baseline="0">
              <a:solidFill>
                <a:schemeClr val="dk1"/>
              </a:solidFill>
              <a:effectLst/>
              <a:latin typeface="+mn-lt"/>
              <a:ea typeface="+mn-ea"/>
              <a:cs typeface="+mn-cs"/>
            </a:rPr>
            <a:t>、類似団体平均を</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ポイント上回っている。引き続き定員適正化計画に基づく定員管理及び給与制度や諸手当の更なる適正化に努める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xmlns=""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136144</xdr:rowOff>
    </xdr:from>
    <xdr:to>
      <xdr:col>24</xdr:col>
      <xdr:colOff>25400</xdr:colOff>
      <xdr:row>41</xdr:row>
      <xdr:rowOff>10414</xdr:rowOff>
    </xdr:to>
    <xdr:cxnSp macro="">
      <xdr:nvCxnSpPr>
        <xdr:cNvPr id="59" name="直線コネクタ 58">
          <a:extLst>
            <a:ext uri="{FF2B5EF4-FFF2-40B4-BE49-F238E27FC236}">
              <a16:creationId xmlns:a16="http://schemas.microsoft.com/office/drawing/2014/main" xmlns="" id="{00000000-0008-0000-0400-00003B000000}"/>
            </a:ext>
          </a:extLst>
        </xdr:cNvPr>
        <xdr:cNvCxnSpPr/>
      </xdr:nvCxnSpPr>
      <xdr:spPr>
        <a:xfrm flipV="1">
          <a:off x="4826000" y="5965444"/>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153941</xdr:rowOff>
    </xdr:from>
    <xdr:ext cx="762000" cy="259045"/>
    <xdr:sp macro="" textlink="">
      <xdr:nvSpPr>
        <xdr:cNvPr id="60" name="人件費最小値テキスト">
          <a:extLst>
            <a:ext uri="{FF2B5EF4-FFF2-40B4-BE49-F238E27FC236}">
              <a16:creationId xmlns:a16="http://schemas.microsoft.com/office/drawing/2014/main" xmlns="" id="{00000000-0008-0000-0400-00003C000000}"/>
            </a:ext>
          </a:extLst>
        </xdr:cNvPr>
        <xdr:cNvSpPr txBox="1"/>
      </xdr:nvSpPr>
      <xdr:spPr>
        <a:xfrm>
          <a:off x="4914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10414</xdr:rowOff>
    </xdr:from>
    <xdr:to>
      <xdr:col>24</xdr:col>
      <xdr:colOff>114300</xdr:colOff>
      <xdr:row>41</xdr:row>
      <xdr:rowOff>10414</xdr:rowOff>
    </xdr:to>
    <xdr:cxnSp macro="">
      <xdr:nvCxnSpPr>
        <xdr:cNvPr id="61" name="直線コネクタ 60">
          <a:extLst>
            <a:ext uri="{FF2B5EF4-FFF2-40B4-BE49-F238E27FC236}">
              <a16:creationId xmlns:a16="http://schemas.microsoft.com/office/drawing/2014/main" xmlns="" id="{00000000-0008-0000-0400-00003D000000}"/>
            </a:ext>
          </a:extLst>
        </xdr:cNvPr>
        <xdr:cNvCxnSpPr/>
      </xdr:nvCxnSpPr>
      <xdr:spPr>
        <a:xfrm>
          <a:off x="4737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51071</xdr:rowOff>
    </xdr:from>
    <xdr:ext cx="762000" cy="259045"/>
    <xdr:sp macro="" textlink="">
      <xdr:nvSpPr>
        <xdr:cNvPr id="62" name="人件費最大値テキスト">
          <a:extLst>
            <a:ext uri="{FF2B5EF4-FFF2-40B4-BE49-F238E27FC236}">
              <a16:creationId xmlns:a16="http://schemas.microsoft.com/office/drawing/2014/main" xmlns="" id="{00000000-0008-0000-0400-00003E000000}"/>
            </a:ext>
          </a:extLst>
        </xdr:cNvPr>
        <xdr:cNvSpPr txBox="1"/>
      </xdr:nvSpPr>
      <xdr:spPr>
        <a:xfrm>
          <a:off x="4914900" y="5708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136144</xdr:rowOff>
    </xdr:from>
    <xdr:to>
      <xdr:col>24</xdr:col>
      <xdr:colOff>114300</xdr:colOff>
      <xdr:row>34</xdr:row>
      <xdr:rowOff>136144</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a:off x="4737100" y="5965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1270</xdr:rowOff>
    </xdr:from>
    <xdr:to>
      <xdr:col>24</xdr:col>
      <xdr:colOff>25400</xdr:colOff>
      <xdr:row>37</xdr:row>
      <xdr:rowOff>46990</xdr:rowOff>
    </xdr:to>
    <xdr:cxnSp macro="">
      <xdr:nvCxnSpPr>
        <xdr:cNvPr id="64" name="直線コネクタ 63">
          <a:extLst>
            <a:ext uri="{FF2B5EF4-FFF2-40B4-BE49-F238E27FC236}">
              <a16:creationId xmlns:a16="http://schemas.microsoft.com/office/drawing/2014/main" xmlns="" id="{00000000-0008-0000-0400-000040000000}"/>
            </a:ext>
          </a:extLst>
        </xdr:cNvPr>
        <xdr:cNvCxnSpPr/>
      </xdr:nvCxnSpPr>
      <xdr:spPr>
        <a:xfrm flipV="1">
          <a:off x="3987800" y="63449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124731</xdr:rowOff>
    </xdr:from>
    <xdr:ext cx="762000" cy="259045"/>
    <xdr:sp macro="" textlink="">
      <xdr:nvSpPr>
        <xdr:cNvPr id="65" name="人件費平均値テキスト">
          <a:extLst>
            <a:ext uri="{FF2B5EF4-FFF2-40B4-BE49-F238E27FC236}">
              <a16:creationId xmlns:a16="http://schemas.microsoft.com/office/drawing/2014/main" xmlns="" id="{00000000-0008-0000-0400-000041000000}"/>
            </a:ext>
          </a:extLst>
        </xdr:cNvPr>
        <xdr:cNvSpPr txBox="1"/>
      </xdr:nvSpPr>
      <xdr:spPr>
        <a:xfrm>
          <a:off x="4914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108204</xdr:rowOff>
    </xdr:from>
    <xdr:to>
      <xdr:col>24</xdr:col>
      <xdr:colOff>76200</xdr:colOff>
      <xdr:row>37</xdr:row>
      <xdr:rowOff>38354</xdr:rowOff>
    </xdr:to>
    <xdr:sp macro="" textlink="">
      <xdr:nvSpPr>
        <xdr:cNvPr id="66" name="フローチャート: 判断 65">
          <a:extLst>
            <a:ext uri="{FF2B5EF4-FFF2-40B4-BE49-F238E27FC236}">
              <a16:creationId xmlns:a16="http://schemas.microsoft.com/office/drawing/2014/main" xmlns="" id="{00000000-0008-0000-0400-000042000000}"/>
            </a:ext>
          </a:extLst>
        </xdr:cNvPr>
        <xdr:cNvSpPr/>
      </xdr:nvSpPr>
      <xdr:spPr>
        <a:xfrm>
          <a:off x="4775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10414</xdr:rowOff>
    </xdr:from>
    <xdr:to>
      <xdr:col>19</xdr:col>
      <xdr:colOff>187325</xdr:colOff>
      <xdr:row>37</xdr:row>
      <xdr:rowOff>46990</xdr:rowOff>
    </xdr:to>
    <xdr:cxnSp macro="">
      <xdr:nvCxnSpPr>
        <xdr:cNvPr id="67" name="直線コネクタ 66">
          <a:extLst>
            <a:ext uri="{FF2B5EF4-FFF2-40B4-BE49-F238E27FC236}">
              <a16:creationId xmlns:a16="http://schemas.microsoft.com/office/drawing/2014/main" xmlns="" id="{00000000-0008-0000-0400-000043000000}"/>
            </a:ext>
          </a:extLst>
        </xdr:cNvPr>
        <xdr:cNvCxnSpPr/>
      </xdr:nvCxnSpPr>
      <xdr:spPr>
        <a:xfrm>
          <a:off x="3098800" y="635406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89916</xdr:rowOff>
    </xdr:from>
    <xdr:to>
      <xdr:col>20</xdr:col>
      <xdr:colOff>38100</xdr:colOff>
      <xdr:row>37</xdr:row>
      <xdr:rowOff>20066</xdr:rowOff>
    </xdr:to>
    <xdr:sp macro="" textlink="">
      <xdr:nvSpPr>
        <xdr:cNvPr id="68" name="フローチャート: 判断 67">
          <a:extLst>
            <a:ext uri="{FF2B5EF4-FFF2-40B4-BE49-F238E27FC236}">
              <a16:creationId xmlns:a16="http://schemas.microsoft.com/office/drawing/2014/main" xmlns="" id="{00000000-0008-0000-0400-000044000000}"/>
            </a:ext>
          </a:extLst>
        </xdr:cNvPr>
        <xdr:cNvSpPr/>
      </xdr:nvSpPr>
      <xdr:spPr>
        <a:xfrm>
          <a:off x="3937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30243</xdr:rowOff>
    </xdr:from>
    <xdr:ext cx="736600" cy="259045"/>
    <xdr:sp macro="" textlink="">
      <xdr:nvSpPr>
        <xdr:cNvPr id="69" name="テキスト ボックス 68">
          <a:extLst>
            <a:ext uri="{FF2B5EF4-FFF2-40B4-BE49-F238E27FC236}">
              <a16:creationId xmlns:a16="http://schemas.microsoft.com/office/drawing/2014/main" xmlns="" id="{00000000-0008-0000-0400-000045000000}"/>
            </a:ext>
          </a:extLst>
        </xdr:cNvPr>
        <xdr:cNvSpPr txBox="1"/>
      </xdr:nvSpPr>
      <xdr:spPr>
        <a:xfrm>
          <a:off x="3606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5842</xdr:rowOff>
    </xdr:from>
    <xdr:to>
      <xdr:col>15</xdr:col>
      <xdr:colOff>98425</xdr:colOff>
      <xdr:row>37</xdr:row>
      <xdr:rowOff>10414</xdr:rowOff>
    </xdr:to>
    <xdr:cxnSp macro="">
      <xdr:nvCxnSpPr>
        <xdr:cNvPr id="70" name="直線コネクタ 69">
          <a:extLst>
            <a:ext uri="{FF2B5EF4-FFF2-40B4-BE49-F238E27FC236}">
              <a16:creationId xmlns:a16="http://schemas.microsoft.com/office/drawing/2014/main" xmlns="" id="{00000000-0008-0000-0400-000046000000}"/>
            </a:ext>
          </a:extLst>
        </xdr:cNvPr>
        <xdr:cNvCxnSpPr/>
      </xdr:nvCxnSpPr>
      <xdr:spPr>
        <a:xfrm>
          <a:off x="2209800" y="63494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94488</xdr:rowOff>
    </xdr:from>
    <xdr:to>
      <xdr:col>15</xdr:col>
      <xdr:colOff>149225</xdr:colOff>
      <xdr:row>37</xdr:row>
      <xdr:rowOff>24638</xdr:rowOff>
    </xdr:to>
    <xdr:sp macro="" textlink="">
      <xdr:nvSpPr>
        <xdr:cNvPr id="71" name="フローチャート: 判断 70">
          <a:extLst>
            <a:ext uri="{FF2B5EF4-FFF2-40B4-BE49-F238E27FC236}">
              <a16:creationId xmlns:a16="http://schemas.microsoft.com/office/drawing/2014/main" xmlns="" id="{00000000-0008-0000-0400-000047000000}"/>
            </a:ext>
          </a:extLst>
        </xdr:cNvPr>
        <xdr:cNvSpPr/>
      </xdr:nvSpPr>
      <xdr:spPr>
        <a:xfrm>
          <a:off x="3048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34815</xdr:rowOff>
    </xdr:from>
    <xdr:ext cx="762000" cy="259045"/>
    <xdr:sp macro="" textlink="">
      <xdr:nvSpPr>
        <xdr:cNvPr id="72" name="テキスト ボックス 71">
          <a:extLst>
            <a:ext uri="{FF2B5EF4-FFF2-40B4-BE49-F238E27FC236}">
              <a16:creationId xmlns:a16="http://schemas.microsoft.com/office/drawing/2014/main" xmlns="" id="{00000000-0008-0000-0400-000048000000}"/>
            </a:ext>
          </a:extLst>
        </xdr:cNvPr>
        <xdr:cNvSpPr txBox="1"/>
      </xdr:nvSpPr>
      <xdr:spPr>
        <a:xfrm>
          <a:off x="2717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5842</xdr:rowOff>
    </xdr:from>
    <xdr:to>
      <xdr:col>11</xdr:col>
      <xdr:colOff>9525</xdr:colOff>
      <xdr:row>37</xdr:row>
      <xdr:rowOff>28702</xdr:rowOff>
    </xdr:to>
    <xdr:cxnSp macro="">
      <xdr:nvCxnSpPr>
        <xdr:cNvPr id="73" name="直線コネクタ 72">
          <a:extLst>
            <a:ext uri="{FF2B5EF4-FFF2-40B4-BE49-F238E27FC236}">
              <a16:creationId xmlns:a16="http://schemas.microsoft.com/office/drawing/2014/main" xmlns="" id="{00000000-0008-0000-0400-000049000000}"/>
            </a:ext>
          </a:extLst>
        </xdr:cNvPr>
        <xdr:cNvCxnSpPr/>
      </xdr:nvCxnSpPr>
      <xdr:spPr>
        <a:xfrm flipV="1">
          <a:off x="1320800" y="63494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80772</xdr:rowOff>
    </xdr:from>
    <xdr:to>
      <xdr:col>11</xdr:col>
      <xdr:colOff>60325</xdr:colOff>
      <xdr:row>37</xdr:row>
      <xdr:rowOff>10922</xdr:rowOff>
    </xdr:to>
    <xdr:sp macro="" textlink="">
      <xdr:nvSpPr>
        <xdr:cNvPr id="74" name="フローチャート: 判断 73">
          <a:extLst>
            <a:ext uri="{FF2B5EF4-FFF2-40B4-BE49-F238E27FC236}">
              <a16:creationId xmlns:a16="http://schemas.microsoft.com/office/drawing/2014/main" xmlns="" id="{00000000-0008-0000-0400-00004A000000}"/>
            </a:ext>
          </a:extLst>
        </xdr:cNvPr>
        <xdr:cNvSpPr/>
      </xdr:nvSpPr>
      <xdr:spPr>
        <a:xfrm>
          <a:off x="2159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21099</xdr:rowOff>
    </xdr:from>
    <xdr:ext cx="762000" cy="259045"/>
    <xdr:sp macro="" textlink="">
      <xdr:nvSpPr>
        <xdr:cNvPr id="75" name="テキスト ボックス 74">
          <a:extLst>
            <a:ext uri="{FF2B5EF4-FFF2-40B4-BE49-F238E27FC236}">
              <a16:creationId xmlns:a16="http://schemas.microsoft.com/office/drawing/2014/main" xmlns="" id="{00000000-0008-0000-0400-00004B000000}"/>
            </a:ext>
          </a:extLst>
        </xdr:cNvPr>
        <xdr:cNvSpPr txBox="1"/>
      </xdr:nvSpPr>
      <xdr:spPr>
        <a:xfrm>
          <a:off x="1828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a:extLst>
            <a:ext uri="{FF2B5EF4-FFF2-40B4-BE49-F238E27FC236}">
              <a16:creationId xmlns:a16="http://schemas.microsoft.com/office/drawing/2014/main" xmlns="" id="{00000000-0008-0000-0400-00004C000000}"/>
            </a:ext>
          </a:extLst>
        </xdr:cNvPr>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a:extLst>
            <a:ext uri="{FF2B5EF4-FFF2-40B4-BE49-F238E27FC236}">
              <a16:creationId xmlns:a16="http://schemas.microsoft.com/office/drawing/2014/main" xmlns="" id="{00000000-0008-0000-0400-00004D000000}"/>
            </a:ext>
          </a:extLst>
        </xdr:cNvPr>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xmlns=""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xmlns=""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83" name="楕円 82">
          <a:extLst>
            <a:ext uri="{FF2B5EF4-FFF2-40B4-BE49-F238E27FC236}">
              <a16:creationId xmlns:a16="http://schemas.microsoft.com/office/drawing/2014/main" xmlns="" id="{00000000-0008-0000-0400-000053000000}"/>
            </a:ext>
          </a:extLst>
        </xdr:cNvPr>
        <xdr:cNvSpPr/>
      </xdr:nvSpPr>
      <xdr:spPr>
        <a:xfrm>
          <a:off x="4775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93997</xdr:rowOff>
    </xdr:from>
    <xdr:ext cx="762000" cy="259045"/>
    <xdr:sp macro="" textlink="">
      <xdr:nvSpPr>
        <xdr:cNvPr id="84" name="人件費該当値テキスト">
          <a:extLst>
            <a:ext uri="{FF2B5EF4-FFF2-40B4-BE49-F238E27FC236}">
              <a16:creationId xmlns:a16="http://schemas.microsoft.com/office/drawing/2014/main" xmlns="" id="{00000000-0008-0000-0400-000054000000}"/>
            </a:ext>
          </a:extLst>
        </xdr:cNvPr>
        <xdr:cNvSpPr txBox="1"/>
      </xdr:nvSpPr>
      <xdr:spPr>
        <a:xfrm>
          <a:off x="4914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167640</xdr:rowOff>
    </xdr:from>
    <xdr:to>
      <xdr:col>20</xdr:col>
      <xdr:colOff>38100</xdr:colOff>
      <xdr:row>37</xdr:row>
      <xdr:rowOff>97790</xdr:rowOff>
    </xdr:to>
    <xdr:sp macro="" textlink="">
      <xdr:nvSpPr>
        <xdr:cNvPr id="85" name="楕円 84">
          <a:extLst>
            <a:ext uri="{FF2B5EF4-FFF2-40B4-BE49-F238E27FC236}">
              <a16:creationId xmlns:a16="http://schemas.microsoft.com/office/drawing/2014/main" xmlns="" id="{00000000-0008-0000-0400-000055000000}"/>
            </a:ext>
          </a:extLst>
        </xdr:cNvPr>
        <xdr:cNvSpPr/>
      </xdr:nvSpPr>
      <xdr:spPr>
        <a:xfrm>
          <a:off x="3937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82567</xdr:rowOff>
    </xdr:from>
    <xdr:ext cx="736600" cy="259045"/>
    <xdr:sp macro="" textlink="">
      <xdr:nvSpPr>
        <xdr:cNvPr id="86" name="テキスト ボックス 85">
          <a:extLst>
            <a:ext uri="{FF2B5EF4-FFF2-40B4-BE49-F238E27FC236}">
              <a16:creationId xmlns:a16="http://schemas.microsoft.com/office/drawing/2014/main" xmlns="" id="{00000000-0008-0000-0400-000056000000}"/>
            </a:ext>
          </a:extLst>
        </xdr:cNvPr>
        <xdr:cNvSpPr txBox="1"/>
      </xdr:nvSpPr>
      <xdr:spPr>
        <a:xfrm>
          <a:off x="3606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131064</xdr:rowOff>
    </xdr:from>
    <xdr:to>
      <xdr:col>15</xdr:col>
      <xdr:colOff>149225</xdr:colOff>
      <xdr:row>37</xdr:row>
      <xdr:rowOff>61214</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3048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45991</xdr:rowOff>
    </xdr:from>
    <xdr:ext cx="7620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2717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126492</xdr:rowOff>
    </xdr:from>
    <xdr:to>
      <xdr:col>11</xdr:col>
      <xdr:colOff>60325</xdr:colOff>
      <xdr:row>37</xdr:row>
      <xdr:rowOff>56642</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2159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41419</xdr:rowOff>
    </xdr:from>
    <xdr:ext cx="7620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1828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149352</xdr:rowOff>
    </xdr:from>
    <xdr:to>
      <xdr:col>6</xdr:col>
      <xdr:colOff>171450</xdr:colOff>
      <xdr:row>37</xdr:row>
      <xdr:rowOff>79502</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1270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64279</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939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xmlns=""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xmlns=""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xmlns=""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xmlns=""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xmlns=""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指定管理者制度の導入による施設管理費の削減等を図っているが類似団体平均を</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ポイント上回っている。今後も事務事業の廃止・縮小等の見直しを進め経常経費の削減に努める。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xmlns=""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xmlns=""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xmlns=""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xmlns=""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xmlns=""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14986</xdr:rowOff>
    </xdr:from>
    <xdr:to>
      <xdr:col>82</xdr:col>
      <xdr:colOff>107950</xdr:colOff>
      <xdr:row>21</xdr:row>
      <xdr:rowOff>74422</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flipV="1">
          <a:off x="16510000" y="2586736"/>
          <a:ext cx="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46499</xdr:rowOff>
    </xdr:from>
    <xdr:ext cx="762000" cy="259045"/>
    <xdr:sp macro="" textlink="">
      <xdr:nvSpPr>
        <xdr:cNvPr id="118" name="物件費最小値テキスト">
          <a:extLst>
            <a:ext uri="{FF2B5EF4-FFF2-40B4-BE49-F238E27FC236}">
              <a16:creationId xmlns:a16="http://schemas.microsoft.com/office/drawing/2014/main" xmlns="" id="{00000000-0008-0000-0400-000076000000}"/>
            </a:ext>
          </a:extLst>
        </xdr:cNvPr>
        <xdr:cNvSpPr txBox="1"/>
      </xdr:nvSpPr>
      <xdr:spPr>
        <a:xfrm>
          <a:off x="16598900" y="364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74422</xdr:rowOff>
    </xdr:from>
    <xdr:to>
      <xdr:col>82</xdr:col>
      <xdr:colOff>196850</xdr:colOff>
      <xdr:row>21</xdr:row>
      <xdr:rowOff>74422</xdr:rowOff>
    </xdr:to>
    <xdr:cxnSp macro="">
      <xdr:nvCxnSpPr>
        <xdr:cNvPr id="119" name="直線コネクタ 118">
          <a:extLst>
            <a:ext uri="{FF2B5EF4-FFF2-40B4-BE49-F238E27FC236}">
              <a16:creationId xmlns:a16="http://schemas.microsoft.com/office/drawing/2014/main" xmlns="" id="{00000000-0008-0000-0400-000077000000}"/>
            </a:ext>
          </a:extLst>
        </xdr:cNvPr>
        <xdr:cNvCxnSpPr/>
      </xdr:nvCxnSpPr>
      <xdr:spPr>
        <a:xfrm>
          <a:off x="16421100" y="367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101363</xdr:rowOff>
    </xdr:from>
    <xdr:ext cx="762000" cy="259045"/>
    <xdr:sp macro="" textlink="">
      <xdr:nvSpPr>
        <xdr:cNvPr id="120" name="物件費最大値テキスト">
          <a:extLst>
            <a:ext uri="{FF2B5EF4-FFF2-40B4-BE49-F238E27FC236}">
              <a16:creationId xmlns:a16="http://schemas.microsoft.com/office/drawing/2014/main" xmlns="" id="{00000000-0008-0000-0400-000078000000}"/>
            </a:ext>
          </a:extLst>
        </xdr:cNvPr>
        <xdr:cNvSpPr txBox="1"/>
      </xdr:nvSpPr>
      <xdr:spPr>
        <a:xfrm>
          <a:off x="16598900" y="2330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14986</xdr:rowOff>
    </xdr:from>
    <xdr:to>
      <xdr:col>82</xdr:col>
      <xdr:colOff>196850</xdr:colOff>
      <xdr:row>15</xdr:row>
      <xdr:rowOff>14986</xdr:rowOff>
    </xdr:to>
    <xdr:cxnSp macro="">
      <xdr:nvCxnSpPr>
        <xdr:cNvPr id="121" name="直線コネクタ 120">
          <a:extLst>
            <a:ext uri="{FF2B5EF4-FFF2-40B4-BE49-F238E27FC236}">
              <a16:creationId xmlns:a16="http://schemas.microsoft.com/office/drawing/2014/main" xmlns="" id="{00000000-0008-0000-0400-000079000000}"/>
            </a:ext>
          </a:extLst>
        </xdr:cNvPr>
        <xdr:cNvCxnSpPr/>
      </xdr:nvCxnSpPr>
      <xdr:spPr>
        <a:xfrm>
          <a:off x="16421100" y="2586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88138</xdr:rowOff>
    </xdr:from>
    <xdr:to>
      <xdr:col>82</xdr:col>
      <xdr:colOff>107950</xdr:colOff>
      <xdr:row>17</xdr:row>
      <xdr:rowOff>97282</xdr:rowOff>
    </xdr:to>
    <xdr:cxnSp macro="">
      <xdr:nvCxnSpPr>
        <xdr:cNvPr id="122" name="直線コネクタ 121">
          <a:extLst>
            <a:ext uri="{FF2B5EF4-FFF2-40B4-BE49-F238E27FC236}">
              <a16:creationId xmlns:a16="http://schemas.microsoft.com/office/drawing/2014/main" xmlns="" id="{00000000-0008-0000-0400-00007A000000}"/>
            </a:ext>
          </a:extLst>
        </xdr:cNvPr>
        <xdr:cNvCxnSpPr/>
      </xdr:nvCxnSpPr>
      <xdr:spPr>
        <a:xfrm>
          <a:off x="15671800" y="300278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21861</xdr:rowOff>
    </xdr:from>
    <xdr:ext cx="762000" cy="259045"/>
    <xdr:sp macro="" textlink="">
      <xdr:nvSpPr>
        <xdr:cNvPr id="123" name="物件費平均値テキスト">
          <a:extLst>
            <a:ext uri="{FF2B5EF4-FFF2-40B4-BE49-F238E27FC236}">
              <a16:creationId xmlns:a16="http://schemas.microsoft.com/office/drawing/2014/main" xmlns="" id="{00000000-0008-0000-0400-00007B000000}"/>
            </a:ext>
          </a:extLst>
        </xdr:cNvPr>
        <xdr:cNvSpPr txBox="1"/>
      </xdr:nvSpPr>
      <xdr:spPr>
        <a:xfrm>
          <a:off x="16598900" y="2765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5334</xdr:rowOff>
    </xdr:from>
    <xdr:to>
      <xdr:col>82</xdr:col>
      <xdr:colOff>158750</xdr:colOff>
      <xdr:row>17</xdr:row>
      <xdr:rowOff>106934</xdr:rowOff>
    </xdr:to>
    <xdr:sp macro="" textlink="">
      <xdr:nvSpPr>
        <xdr:cNvPr id="124" name="フローチャート: 判断 123">
          <a:extLst>
            <a:ext uri="{FF2B5EF4-FFF2-40B4-BE49-F238E27FC236}">
              <a16:creationId xmlns:a16="http://schemas.microsoft.com/office/drawing/2014/main" xmlns="" id="{00000000-0008-0000-0400-00007C000000}"/>
            </a:ext>
          </a:extLst>
        </xdr:cNvPr>
        <xdr:cNvSpPr/>
      </xdr:nvSpPr>
      <xdr:spPr>
        <a:xfrm>
          <a:off x="164592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65278</xdr:rowOff>
    </xdr:from>
    <xdr:to>
      <xdr:col>78</xdr:col>
      <xdr:colOff>69850</xdr:colOff>
      <xdr:row>17</xdr:row>
      <xdr:rowOff>88138</xdr:rowOff>
    </xdr:to>
    <xdr:cxnSp macro="">
      <xdr:nvCxnSpPr>
        <xdr:cNvPr id="125" name="直線コネクタ 124">
          <a:extLst>
            <a:ext uri="{FF2B5EF4-FFF2-40B4-BE49-F238E27FC236}">
              <a16:creationId xmlns:a16="http://schemas.microsoft.com/office/drawing/2014/main" xmlns="" id="{00000000-0008-0000-0400-00007D000000}"/>
            </a:ext>
          </a:extLst>
        </xdr:cNvPr>
        <xdr:cNvCxnSpPr/>
      </xdr:nvCxnSpPr>
      <xdr:spPr>
        <a:xfrm>
          <a:off x="14782800" y="29799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6" name="フローチャート: 判断 125">
          <a:extLst>
            <a:ext uri="{FF2B5EF4-FFF2-40B4-BE49-F238E27FC236}">
              <a16:creationId xmlns:a16="http://schemas.microsoft.com/office/drawing/2014/main" xmlns="" id="{00000000-0008-0000-0400-00007E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98823</xdr:rowOff>
    </xdr:from>
    <xdr:ext cx="736600" cy="259045"/>
    <xdr:sp macro="" textlink="">
      <xdr:nvSpPr>
        <xdr:cNvPr id="127" name="テキスト ボックス 126">
          <a:extLst>
            <a:ext uri="{FF2B5EF4-FFF2-40B4-BE49-F238E27FC236}">
              <a16:creationId xmlns:a16="http://schemas.microsoft.com/office/drawing/2014/main" xmlns="" id="{00000000-0008-0000-0400-00007F000000}"/>
            </a:ext>
          </a:extLst>
        </xdr:cNvPr>
        <xdr:cNvSpPr txBox="1"/>
      </xdr:nvSpPr>
      <xdr:spPr>
        <a:xfrm>
          <a:off x="15290800" y="2670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65278</xdr:rowOff>
    </xdr:from>
    <xdr:to>
      <xdr:col>73</xdr:col>
      <xdr:colOff>180975</xdr:colOff>
      <xdr:row>17</xdr:row>
      <xdr:rowOff>129286</xdr:rowOff>
    </xdr:to>
    <xdr:cxnSp macro="">
      <xdr:nvCxnSpPr>
        <xdr:cNvPr id="128" name="直線コネクタ 127">
          <a:extLst>
            <a:ext uri="{FF2B5EF4-FFF2-40B4-BE49-F238E27FC236}">
              <a16:creationId xmlns:a16="http://schemas.microsoft.com/office/drawing/2014/main" xmlns="" id="{00000000-0008-0000-0400-000080000000}"/>
            </a:ext>
          </a:extLst>
        </xdr:cNvPr>
        <xdr:cNvCxnSpPr/>
      </xdr:nvCxnSpPr>
      <xdr:spPr>
        <a:xfrm flipV="1">
          <a:off x="13893800" y="297992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126492</xdr:rowOff>
    </xdr:from>
    <xdr:to>
      <xdr:col>74</xdr:col>
      <xdr:colOff>31750</xdr:colOff>
      <xdr:row>17</xdr:row>
      <xdr:rowOff>56642</xdr:rowOff>
    </xdr:to>
    <xdr:sp macro="" textlink="">
      <xdr:nvSpPr>
        <xdr:cNvPr id="129" name="フローチャート: 判断 128">
          <a:extLst>
            <a:ext uri="{FF2B5EF4-FFF2-40B4-BE49-F238E27FC236}">
              <a16:creationId xmlns:a16="http://schemas.microsoft.com/office/drawing/2014/main" xmlns="" id="{00000000-0008-0000-0400-000081000000}"/>
            </a:ext>
          </a:extLst>
        </xdr:cNvPr>
        <xdr:cNvSpPr/>
      </xdr:nvSpPr>
      <xdr:spPr>
        <a:xfrm>
          <a:off x="147320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66819</xdr:rowOff>
    </xdr:from>
    <xdr:ext cx="762000" cy="259045"/>
    <xdr:sp macro="" textlink="">
      <xdr:nvSpPr>
        <xdr:cNvPr id="130" name="テキスト ボックス 129">
          <a:extLst>
            <a:ext uri="{FF2B5EF4-FFF2-40B4-BE49-F238E27FC236}">
              <a16:creationId xmlns:a16="http://schemas.microsoft.com/office/drawing/2014/main" xmlns="" id="{00000000-0008-0000-0400-000082000000}"/>
            </a:ext>
          </a:extLst>
        </xdr:cNvPr>
        <xdr:cNvSpPr txBox="1"/>
      </xdr:nvSpPr>
      <xdr:spPr>
        <a:xfrm>
          <a:off x="14401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51562</xdr:rowOff>
    </xdr:from>
    <xdr:to>
      <xdr:col>69</xdr:col>
      <xdr:colOff>92075</xdr:colOff>
      <xdr:row>17</xdr:row>
      <xdr:rowOff>129286</xdr:rowOff>
    </xdr:to>
    <xdr:cxnSp macro="">
      <xdr:nvCxnSpPr>
        <xdr:cNvPr id="131" name="直線コネクタ 130">
          <a:extLst>
            <a:ext uri="{FF2B5EF4-FFF2-40B4-BE49-F238E27FC236}">
              <a16:creationId xmlns:a16="http://schemas.microsoft.com/office/drawing/2014/main" xmlns="" id="{00000000-0008-0000-0400-000083000000}"/>
            </a:ext>
          </a:extLst>
        </xdr:cNvPr>
        <xdr:cNvCxnSpPr/>
      </xdr:nvCxnSpPr>
      <xdr:spPr>
        <a:xfrm>
          <a:off x="13004800" y="296621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89916</xdr:rowOff>
    </xdr:from>
    <xdr:to>
      <xdr:col>69</xdr:col>
      <xdr:colOff>142875</xdr:colOff>
      <xdr:row>17</xdr:row>
      <xdr:rowOff>20066</xdr:rowOff>
    </xdr:to>
    <xdr:sp macro="" textlink="">
      <xdr:nvSpPr>
        <xdr:cNvPr id="132" name="フローチャート: 判断 131">
          <a:extLst>
            <a:ext uri="{FF2B5EF4-FFF2-40B4-BE49-F238E27FC236}">
              <a16:creationId xmlns:a16="http://schemas.microsoft.com/office/drawing/2014/main" xmlns="" id="{00000000-0008-0000-0400-000084000000}"/>
            </a:ext>
          </a:extLst>
        </xdr:cNvPr>
        <xdr:cNvSpPr/>
      </xdr:nvSpPr>
      <xdr:spPr>
        <a:xfrm>
          <a:off x="13843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30243</xdr:rowOff>
    </xdr:from>
    <xdr:ext cx="762000" cy="259045"/>
    <xdr:sp macro="" textlink="">
      <xdr:nvSpPr>
        <xdr:cNvPr id="133" name="テキスト ボックス 132">
          <a:extLst>
            <a:ext uri="{FF2B5EF4-FFF2-40B4-BE49-F238E27FC236}">
              <a16:creationId xmlns:a16="http://schemas.microsoft.com/office/drawing/2014/main" xmlns="" id="{00000000-0008-0000-0400-000085000000}"/>
            </a:ext>
          </a:extLst>
        </xdr:cNvPr>
        <xdr:cNvSpPr txBox="1"/>
      </xdr:nvSpPr>
      <xdr:spPr>
        <a:xfrm>
          <a:off x="13512800" y="260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85344</xdr:rowOff>
    </xdr:from>
    <xdr:to>
      <xdr:col>65</xdr:col>
      <xdr:colOff>53975</xdr:colOff>
      <xdr:row>17</xdr:row>
      <xdr:rowOff>15494</xdr:rowOff>
    </xdr:to>
    <xdr:sp macro="" textlink="">
      <xdr:nvSpPr>
        <xdr:cNvPr id="134" name="フローチャート: 判断 133">
          <a:extLst>
            <a:ext uri="{FF2B5EF4-FFF2-40B4-BE49-F238E27FC236}">
              <a16:creationId xmlns:a16="http://schemas.microsoft.com/office/drawing/2014/main" xmlns="" id="{00000000-0008-0000-0400-000086000000}"/>
            </a:ext>
          </a:extLst>
        </xdr:cNvPr>
        <xdr:cNvSpPr/>
      </xdr:nvSpPr>
      <xdr:spPr>
        <a:xfrm>
          <a:off x="129540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25671</xdr:rowOff>
    </xdr:from>
    <xdr:ext cx="762000" cy="259045"/>
    <xdr:sp macro="" textlink="">
      <xdr:nvSpPr>
        <xdr:cNvPr id="135" name="テキスト ボックス 134">
          <a:extLst>
            <a:ext uri="{FF2B5EF4-FFF2-40B4-BE49-F238E27FC236}">
              <a16:creationId xmlns:a16="http://schemas.microsoft.com/office/drawing/2014/main" xmlns="" id="{00000000-0008-0000-0400-000087000000}"/>
            </a:ext>
          </a:extLst>
        </xdr:cNvPr>
        <xdr:cNvSpPr txBox="1"/>
      </xdr:nvSpPr>
      <xdr:spPr>
        <a:xfrm>
          <a:off x="12623800" y="2597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xmlns=""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xmlns=""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xmlns=""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xmlns=""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46482</xdr:rowOff>
    </xdr:from>
    <xdr:to>
      <xdr:col>82</xdr:col>
      <xdr:colOff>158750</xdr:colOff>
      <xdr:row>17</xdr:row>
      <xdr:rowOff>148082</xdr:rowOff>
    </xdr:to>
    <xdr:sp macro="" textlink="">
      <xdr:nvSpPr>
        <xdr:cNvPr id="141" name="楕円 140">
          <a:extLst>
            <a:ext uri="{FF2B5EF4-FFF2-40B4-BE49-F238E27FC236}">
              <a16:creationId xmlns:a16="http://schemas.microsoft.com/office/drawing/2014/main" xmlns="" id="{00000000-0008-0000-0400-00008D000000}"/>
            </a:ext>
          </a:extLst>
        </xdr:cNvPr>
        <xdr:cNvSpPr/>
      </xdr:nvSpPr>
      <xdr:spPr>
        <a:xfrm>
          <a:off x="164592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18559</xdr:rowOff>
    </xdr:from>
    <xdr:ext cx="762000" cy="259045"/>
    <xdr:sp macro="" textlink="">
      <xdr:nvSpPr>
        <xdr:cNvPr id="142" name="物件費該当値テキスト">
          <a:extLst>
            <a:ext uri="{FF2B5EF4-FFF2-40B4-BE49-F238E27FC236}">
              <a16:creationId xmlns:a16="http://schemas.microsoft.com/office/drawing/2014/main" xmlns="" id="{00000000-0008-0000-0400-00008E000000}"/>
            </a:ext>
          </a:extLst>
        </xdr:cNvPr>
        <xdr:cNvSpPr txBox="1"/>
      </xdr:nvSpPr>
      <xdr:spPr>
        <a:xfrm>
          <a:off x="165989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37338</xdr:rowOff>
    </xdr:from>
    <xdr:to>
      <xdr:col>78</xdr:col>
      <xdr:colOff>120650</xdr:colOff>
      <xdr:row>17</xdr:row>
      <xdr:rowOff>138938</xdr:rowOff>
    </xdr:to>
    <xdr:sp macro="" textlink="">
      <xdr:nvSpPr>
        <xdr:cNvPr id="143" name="楕円 142">
          <a:extLst>
            <a:ext uri="{FF2B5EF4-FFF2-40B4-BE49-F238E27FC236}">
              <a16:creationId xmlns:a16="http://schemas.microsoft.com/office/drawing/2014/main" xmlns="" id="{00000000-0008-0000-0400-00008F000000}"/>
            </a:ext>
          </a:extLst>
        </xdr:cNvPr>
        <xdr:cNvSpPr/>
      </xdr:nvSpPr>
      <xdr:spPr>
        <a:xfrm>
          <a:off x="15621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123715</xdr:rowOff>
    </xdr:from>
    <xdr:ext cx="736600" cy="259045"/>
    <xdr:sp macro="" textlink="">
      <xdr:nvSpPr>
        <xdr:cNvPr id="144" name="テキスト ボックス 143">
          <a:extLst>
            <a:ext uri="{FF2B5EF4-FFF2-40B4-BE49-F238E27FC236}">
              <a16:creationId xmlns:a16="http://schemas.microsoft.com/office/drawing/2014/main" xmlns="" id="{00000000-0008-0000-0400-000090000000}"/>
            </a:ext>
          </a:extLst>
        </xdr:cNvPr>
        <xdr:cNvSpPr txBox="1"/>
      </xdr:nvSpPr>
      <xdr:spPr>
        <a:xfrm>
          <a:off x="15290800" y="3038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14478</xdr:rowOff>
    </xdr:from>
    <xdr:to>
      <xdr:col>74</xdr:col>
      <xdr:colOff>31750</xdr:colOff>
      <xdr:row>17</xdr:row>
      <xdr:rowOff>116078</xdr:rowOff>
    </xdr:to>
    <xdr:sp macro="" textlink="">
      <xdr:nvSpPr>
        <xdr:cNvPr id="145" name="楕円 144">
          <a:extLst>
            <a:ext uri="{FF2B5EF4-FFF2-40B4-BE49-F238E27FC236}">
              <a16:creationId xmlns:a16="http://schemas.microsoft.com/office/drawing/2014/main" xmlns="" id="{00000000-0008-0000-0400-000091000000}"/>
            </a:ext>
          </a:extLst>
        </xdr:cNvPr>
        <xdr:cNvSpPr/>
      </xdr:nvSpPr>
      <xdr:spPr>
        <a:xfrm>
          <a:off x="14732000" y="292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100855</xdr:rowOff>
    </xdr:from>
    <xdr:ext cx="762000" cy="259045"/>
    <xdr:sp macro="" textlink="">
      <xdr:nvSpPr>
        <xdr:cNvPr id="146" name="テキスト ボックス 145">
          <a:extLst>
            <a:ext uri="{FF2B5EF4-FFF2-40B4-BE49-F238E27FC236}">
              <a16:creationId xmlns:a16="http://schemas.microsoft.com/office/drawing/2014/main" xmlns="" id="{00000000-0008-0000-0400-000092000000}"/>
            </a:ext>
          </a:extLst>
        </xdr:cNvPr>
        <xdr:cNvSpPr txBox="1"/>
      </xdr:nvSpPr>
      <xdr:spPr>
        <a:xfrm>
          <a:off x="14401800" y="301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78486</xdr:rowOff>
    </xdr:from>
    <xdr:to>
      <xdr:col>69</xdr:col>
      <xdr:colOff>142875</xdr:colOff>
      <xdr:row>18</xdr:row>
      <xdr:rowOff>8636</xdr:rowOff>
    </xdr:to>
    <xdr:sp macro="" textlink="">
      <xdr:nvSpPr>
        <xdr:cNvPr id="147" name="楕円 146">
          <a:extLst>
            <a:ext uri="{FF2B5EF4-FFF2-40B4-BE49-F238E27FC236}">
              <a16:creationId xmlns:a16="http://schemas.microsoft.com/office/drawing/2014/main" xmlns="" id="{00000000-0008-0000-0400-000093000000}"/>
            </a:ext>
          </a:extLst>
        </xdr:cNvPr>
        <xdr:cNvSpPr/>
      </xdr:nvSpPr>
      <xdr:spPr>
        <a:xfrm>
          <a:off x="138430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164863</xdr:rowOff>
    </xdr:from>
    <xdr:ext cx="762000" cy="259045"/>
    <xdr:sp macro="" textlink="">
      <xdr:nvSpPr>
        <xdr:cNvPr id="148" name="テキスト ボックス 147">
          <a:extLst>
            <a:ext uri="{FF2B5EF4-FFF2-40B4-BE49-F238E27FC236}">
              <a16:creationId xmlns:a16="http://schemas.microsoft.com/office/drawing/2014/main" xmlns="" id="{00000000-0008-0000-0400-000094000000}"/>
            </a:ext>
          </a:extLst>
        </xdr:cNvPr>
        <xdr:cNvSpPr txBox="1"/>
      </xdr:nvSpPr>
      <xdr:spPr>
        <a:xfrm>
          <a:off x="13512800" y="307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762</xdr:rowOff>
    </xdr:from>
    <xdr:to>
      <xdr:col>65</xdr:col>
      <xdr:colOff>53975</xdr:colOff>
      <xdr:row>17</xdr:row>
      <xdr:rowOff>102362</xdr:rowOff>
    </xdr:to>
    <xdr:sp macro="" textlink="">
      <xdr:nvSpPr>
        <xdr:cNvPr id="149" name="楕円 148">
          <a:extLst>
            <a:ext uri="{FF2B5EF4-FFF2-40B4-BE49-F238E27FC236}">
              <a16:creationId xmlns:a16="http://schemas.microsoft.com/office/drawing/2014/main" xmlns="" id="{00000000-0008-0000-0400-000095000000}"/>
            </a:ext>
          </a:extLst>
        </xdr:cNvPr>
        <xdr:cNvSpPr/>
      </xdr:nvSpPr>
      <xdr:spPr>
        <a:xfrm>
          <a:off x="129540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87139</xdr:rowOff>
    </xdr:from>
    <xdr:ext cx="762000" cy="259045"/>
    <xdr:sp macro="" textlink="">
      <xdr:nvSpPr>
        <xdr:cNvPr id="150" name="テキスト ボックス 149">
          <a:extLst>
            <a:ext uri="{FF2B5EF4-FFF2-40B4-BE49-F238E27FC236}">
              <a16:creationId xmlns:a16="http://schemas.microsoft.com/office/drawing/2014/main" xmlns="" id="{00000000-0008-0000-0400-000096000000}"/>
            </a:ext>
          </a:extLst>
        </xdr:cNvPr>
        <xdr:cNvSpPr txBox="1"/>
      </xdr:nvSpPr>
      <xdr:spPr>
        <a:xfrm>
          <a:off x="12623800" y="3001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xmlns=""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xmlns=""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xmlns=""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xmlns=""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xmlns=""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xmlns=""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xmlns=""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xmlns=""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前年度と同程度であるが、社会福祉費及び児童福祉費に対する扶助費が年々増加傾向にある。今後も扶助制度の適正化に努める。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xmlns=""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xmlns=""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xmlns=""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xmlns="" id="{00000000-0008-0000-0400-0000A5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xmlns="" id="{00000000-0008-0000-0400-0000A6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xmlns="" id="{00000000-0008-0000-0400-0000A7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xmlns="" id="{00000000-0008-0000-0400-0000A8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xmlns="" id="{00000000-0008-0000-0400-0000A9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xmlns="" id="{00000000-0008-0000-0400-0000AA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xmlns="" id="{00000000-0008-0000-0400-0000AB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xmlns="" id="{00000000-0008-0000-0400-0000AC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xmlns="" id="{00000000-0008-0000-0400-0000AD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xmlns="" id="{00000000-0008-0000-0400-0000AE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xmlns="" id="{00000000-0008-0000-0400-0000AF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6" name="テキスト ボックス 175">
          <a:extLst>
            <a:ext uri="{FF2B5EF4-FFF2-40B4-BE49-F238E27FC236}">
              <a16:creationId xmlns:a16="http://schemas.microsoft.com/office/drawing/2014/main" xmlns="" id="{00000000-0008-0000-0400-0000B0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7" name="扶助費グラフ枠">
          <a:extLst>
            <a:ext uri="{FF2B5EF4-FFF2-40B4-BE49-F238E27FC236}">
              <a16:creationId xmlns:a16="http://schemas.microsoft.com/office/drawing/2014/main" xmlns="" id="{00000000-0008-0000-0400-0000B1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62</xdr:row>
      <xdr:rowOff>12700</xdr:rowOff>
    </xdr:to>
    <xdr:cxnSp macro="">
      <xdr:nvCxnSpPr>
        <xdr:cNvPr id="178" name="直線コネクタ 177">
          <a:extLst>
            <a:ext uri="{FF2B5EF4-FFF2-40B4-BE49-F238E27FC236}">
              <a16:creationId xmlns:a16="http://schemas.microsoft.com/office/drawing/2014/main" xmlns="" id="{00000000-0008-0000-0400-0000B2000000}"/>
            </a:ext>
          </a:extLst>
        </xdr:cNvPr>
        <xdr:cNvCxnSpPr/>
      </xdr:nvCxnSpPr>
      <xdr:spPr>
        <a:xfrm flipV="1">
          <a:off x="4826000" y="902335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79" name="扶助費最小値テキスト">
          <a:extLst>
            <a:ext uri="{FF2B5EF4-FFF2-40B4-BE49-F238E27FC236}">
              <a16:creationId xmlns:a16="http://schemas.microsoft.com/office/drawing/2014/main" xmlns="" id="{00000000-0008-0000-0400-0000B3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0" name="直線コネクタ 179">
          <a:extLst>
            <a:ext uri="{FF2B5EF4-FFF2-40B4-BE49-F238E27FC236}">
              <a16:creationId xmlns:a16="http://schemas.microsoft.com/office/drawing/2014/main" xmlns="" id="{00000000-0008-0000-0400-0000B4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1" name="扶助費最大値テキスト">
          <a:extLst>
            <a:ext uri="{FF2B5EF4-FFF2-40B4-BE49-F238E27FC236}">
              <a16:creationId xmlns:a16="http://schemas.microsoft.com/office/drawing/2014/main" xmlns="" id="{00000000-0008-0000-0400-0000B5000000}"/>
            </a:ext>
          </a:extLst>
        </xdr:cNvPr>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2" name="直線コネクタ 181">
          <a:extLst>
            <a:ext uri="{FF2B5EF4-FFF2-40B4-BE49-F238E27FC236}">
              <a16:creationId xmlns:a16="http://schemas.microsoft.com/office/drawing/2014/main" xmlns="" id="{00000000-0008-0000-0400-0000B6000000}"/>
            </a:ext>
          </a:extLst>
        </xdr:cNvPr>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107950</xdr:rowOff>
    </xdr:from>
    <xdr:to>
      <xdr:col>24</xdr:col>
      <xdr:colOff>25400</xdr:colOff>
      <xdr:row>54</xdr:row>
      <xdr:rowOff>127000</xdr:rowOff>
    </xdr:to>
    <xdr:cxnSp macro="">
      <xdr:nvCxnSpPr>
        <xdr:cNvPr id="183" name="直線コネクタ 182">
          <a:extLst>
            <a:ext uri="{FF2B5EF4-FFF2-40B4-BE49-F238E27FC236}">
              <a16:creationId xmlns:a16="http://schemas.microsoft.com/office/drawing/2014/main" xmlns="" id="{00000000-0008-0000-0400-0000B7000000}"/>
            </a:ext>
          </a:extLst>
        </xdr:cNvPr>
        <xdr:cNvCxnSpPr/>
      </xdr:nvCxnSpPr>
      <xdr:spPr>
        <a:xfrm flipV="1">
          <a:off x="3987800" y="93662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29227</xdr:rowOff>
    </xdr:from>
    <xdr:ext cx="762000" cy="259045"/>
    <xdr:sp macro="" textlink="">
      <xdr:nvSpPr>
        <xdr:cNvPr id="184" name="扶助費平均値テキスト">
          <a:extLst>
            <a:ext uri="{FF2B5EF4-FFF2-40B4-BE49-F238E27FC236}">
              <a16:creationId xmlns:a16="http://schemas.microsoft.com/office/drawing/2014/main" xmlns="" id="{00000000-0008-0000-0400-0000B8000000}"/>
            </a:ext>
          </a:extLst>
        </xdr:cNvPr>
        <xdr:cNvSpPr txBox="1"/>
      </xdr:nvSpPr>
      <xdr:spPr>
        <a:xfrm>
          <a:off x="4914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85" name="フローチャート: 判断 184">
          <a:extLst>
            <a:ext uri="{FF2B5EF4-FFF2-40B4-BE49-F238E27FC236}">
              <a16:creationId xmlns:a16="http://schemas.microsoft.com/office/drawing/2014/main" xmlns="" id="{00000000-0008-0000-0400-0000B9000000}"/>
            </a:ext>
          </a:extLst>
        </xdr:cNvPr>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54</xdr:row>
      <xdr:rowOff>127000</xdr:rowOff>
    </xdr:to>
    <xdr:cxnSp macro="">
      <xdr:nvCxnSpPr>
        <xdr:cNvPr id="186" name="直線コネクタ 185">
          <a:extLst>
            <a:ext uri="{FF2B5EF4-FFF2-40B4-BE49-F238E27FC236}">
              <a16:creationId xmlns:a16="http://schemas.microsoft.com/office/drawing/2014/main" xmlns="" id="{00000000-0008-0000-0400-0000BA000000}"/>
            </a:ext>
          </a:extLst>
        </xdr:cNvPr>
        <xdr:cNvCxnSpPr/>
      </xdr:nvCxnSpPr>
      <xdr:spPr>
        <a:xfrm>
          <a:off x="3098800" y="9385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87" name="フローチャート: 判断 186">
          <a:extLst>
            <a:ext uri="{FF2B5EF4-FFF2-40B4-BE49-F238E27FC236}">
              <a16:creationId xmlns:a16="http://schemas.microsoft.com/office/drawing/2014/main" xmlns="" id="{00000000-0008-0000-0400-0000BB000000}"/>
            </a:ext>
          </a:extLst>
        </xdr:cNvPr>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105427</xdr:rowOff>
    </xdr:from>
    <xdr:ext cx="736600" cy="259045"/>
    <xdr:sp macro="" textlink="">
      <xdr:nvSpPr>
        <xdr:cNvPr id="188" name="テキスト ボックス 187">
          <a:extLst>
            <a:ext uri="{FF2B5EF4-FFF2-40B4-BE49-F238E27FC236}">
              <a16:creationId xmlns:a16="http://schemas.microsoft.com/office/drawing/2014/main" xmlns="" id="{00000000-0008-0000-0400-0000BC000000}"/>
            </a:ext>
          </a:extLst>
        </xdr:cNvPr>
        <xdr:cNvSpPr txBox="1"/>
      </xdr:nvSpPr>
      <xdr:spPr>
        <a:xfrm>
          <a:off x="3606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69850</xdr:rowOff>
    </xdr:from>
    <xdr:to>
      <xdr:col>15</xdr:col>
      <xdr:colOff>98425</xdr:colOff>
      <xdr:row>54</xdr:row>
      <xdr:rowOff>127000</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a:off x="2209800" y="93281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152400</xdr:rowOff>
    </xdr:from>
    <xdr:to>
      <xdr:col>15</xdr:col>
      <xdr:colOff>149225</xdr:colOff>
      <xdr:row>55</xdr:row>
      <xdr:rowOff>82550</xdr:rowOff>
    </xdr:to>
    <xdr:sp macro="" textlink="">
      <xdr:nvSpPr>
        <xdr:cNvPr id="190" name="フローチャート: 判断 189">
          <a:extLst>
            <a:ext uri="{FF2B5EF4-FFF2-40B4-BE49-F238E27FC236}">
              <a16:creationId xmlns:a16="http://schemas.microsoft.com/office/drawing/2014/main" xmlns="" id="{00000000-0008-0000-0400-0000BE000000}"/>
            </a:ext>
          </a:extLst>
        </xdr:cNvPr>
        <xdr:cNvSpPr/>
      </xdr:nvSpPr>
      <xdr:spPr>
        <a:xfrm>
          <a:off x="3048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67327</xdr:rowOff>
    </xdr:from>
    <xdr:ext cx="762000" cy="259045"/>
    <xdr:sp macro="" textlink="">
      <xdr:nvSpPr>
        <xdr:cNvPr id="191" name="テキスト ボックス 190">
          <a:extLst>
            <a:ext uri="{FF2B5EF4-FFF2-40B4-BE49-F238E27FC236}">
              <a16:creationId xmlns:a16="http://schemas.microsoft.com/office/drawing/2014/main" xmlns="" id="{00000000-0008-0000-0400-0000BF000000}"/>
            </a:ext>
          </a:extLst>
        </xdr:cNvPr>
        <xdr:cNvSpPr txBox="1"/>
      </xdr:nvSpPr>
      <xdr:spPr>
        <a:xfrm>
          <a:off x="2717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xdr:rowOff>
    </xdr:from>
    <xdr:to>
      <xdr:col>11</xdr:col>
      <xdr:colOff>9525</xdr:colOff>
      <xdr:row>54</xdr:row>
      <xdr:rowOff>69850</xdr:rowOff>
    </xdr:to>
    <xdr:cxnSp macro="">
      <xdr:nvCxnSpPr>
        <xdr:cNvPr id="192" name="直線コネクタ 191">
          <a:extLst>
            <a:ext uri="{FF2B5EF4-FFF2-40B4-BE49-F238E27FC236}">
              <a16:creationId xmlns:a16="http://schemas.microsoft.com/office/drawing/2014/main" xmlns="" id="{00000000-0008-0000-0400-0000C0000000}"/>
            </a:ext>
          </a:extLst>
        </xdr:cNvPr>
        <xdr:cNvCxnSpPr/>
      </xdr:nvCxnSpPr>
      <xdr:spPr>
        <a:xfrm>
          <a:off x="1320800" y="9271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95250</xdr:rowOff>
    </xdr:from>
    <xdr:to>
      <xdr:col>11</xdr:col>
      <xdr:colOff>60325</xdr:colOff>
      <xdr:row>55</xdr:row>
      <xdr:rowOff>25400</xdr:rowOff>
    </xdr:to>
    <xdr:sp macro="" textlink="">
      <xdr:nvSpPr>
        <xdr:cNvPr id="193" name="フローチャート: 判断 192">
          <a:extLst>
            <a:ext uri="{FF2B5EF4-FFF2-40B4-BE49-F238E27FC236}">
              <a16:creationId xmlns:a16="http://schemas.microsoft.com/office/drawing/2014/main" xmlns="" id="{00000000-0008-0000-0400-0000C1000000}"/>
            </a:ext>
          </a:extLst>
        </xdr:cNvPr>
        <xdr:cNvSpPr/>
      </xdr:nvSpPr>
      <xdr:spPr>
        <a:xfrm>
          <a:off x="2159000" y="935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10177</xdr:rowOff>
    </xdr:from>
    <xdr:ext cx="762000" cy="259045"/>
    <xdr:sp macro="" textlink="">
      <xdr:nvSpPr>
        <xdr:cNvPr id="194" name="テキスト ボックス 193">
          <a:extLst>
            <a:ext uri="{FF2B5EF4-FFF2-40B4-BE49-F238E27FC236}">
              <a16:creationId xmlns:a16="http://schemas.microsoft.com/office/drawing/2014/main" xmlns="" id="{00000000-0008-0000-0400-0000C2000000}"/>
            </a:ext>
          </a:extLst>
        </xdr:cNvPr>
        <xdr:cNvSpPr txBox="1"/>
      </xdr:nvSpPr>
      <xdr:spPr>
        <a:xfrm>
          <a:off x="1828800" y="943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57150</xdr:rowOff>
    </xdr:from>
    <xdr:to>
      <xdr:col>6</xdr:col>
      <xdr:colOff>171450</xdr:colOff>
      <xdr:row>54</xdr:row>
      <xdr:rowOff>158750</xdr:rowOff>
    </xdr:to>
    <xdr:sp macro="" textlink="">
      <xdr:nvSpPr>
        <xdr:cNvPr id="195" name="フローチャート: 判断 194">
          <a:extLst>
            <a:ext uri="{FF2B5EF4-FFF2-40B4-BE49-F238E27FC236}">
              <a16:creationId xmlns:a16="http://schemas.microsoft.com/office/drawing/2014/main" xmlns="" id="{00000000-0008-0000-0400-0000C3000000}"/>
            </a:ext>
          </a:extLst>
        </xdr:cNvPr>
        <xdr:cNvSpPr/>
      </xdr:nvSpPr>
      <xdr:spPr>
        <a:xfrm>
          <a:off x="1270000" y="931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143527</xdr:rowOff>
    </xdr:from>
    <xdr:ext cx="762000" cy="259045"/>
    <xdr:sp macro="" textlink="">
      <xdr:nvSpPr>
        <xdr:cNvPr id="196" name="テキスト ボックス 195">
          <a:extLst>
            <a:ext uri="{FF2B5EF4-FFF2-40B4-BE49-F238E27FC236}">
              <a16:creationId xmlns:a16="http://schemas.microsoft.com/office/drawing/2014/main" xmlns="" id="{00000000-0008-0000-0400-0000C4000000}"/>
            </a:ext>
          </a:extLst>
        </xdr:cNvPr>
        <xdr:cNvSpPr txBox="1"/>
      </xdr:nvSpPr>
      <xdr:spPr>
        <a:xfrm>
          <a:off x="939800" y="940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7" name="テキスト ボックス 196">
          <a:extLst>
            <a:ext uri="{FF2B5EF4-FFF2-40B4-BE49-F238E27FC236}">
              <a16:creationId xmlns:a16="http://schemas.microsoft.com/office/drawing/2014/main" xmlns="" id="{00000000-0008-0000-0400-0000C5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xmlns="" id="{00000000-0008-0000-0400-0000C6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xmlns="" id="{00000000-0008-0000-0400-0000C7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xmlns="" id="{00000000-0008-0000-0400-0000C8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xmlns="" id="{00000000-0008-0000-0400-0000C9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57150</xdr:rowOff>
    </xdr:from>
    <xdr:to>
      <xdr:col>24</xdr:col>
      <xdr:colOff>76200</xdr:colOff>
      <xdr:row>54</xdr:row>
      <xdr:rowOff>158750</xdr:rowOff>
    </xdr:to>
    <xdr:sp macro="" textlink="">
      <xdr:nvSpPr>
        <xdr:cNvPr id="202" name="楕円 201">
          <a:extLst>
            <a:ext uri="{FF2B5EF4-FFF2-40B4-BE49-F238E27FC236}">
              <a16:creationId xmlns:a16="http://schemas.microsoft.com/office/drawing/2014/main" xmlns="" id="{00000000-0008-0000-0400-0000CA000000}"/>
            </a:ext>
          </a:extLst>
        </xdr:cNvPr>
        <xdr:cNvSpPr/>
      </xdr:nvSpPr>
      <xdr:spPr>
        <a:xfrm>
          <a:off x="47752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73677</xdr:rowOff>
    </xdr:from>
    <xdr:ext cx="762000" cy="259045"/>
    <xdr:sp macro="" textlink="">
      <xdr:nvSpPr>
        <xdr:cNvPr id="203" name="扶助費該当値テキスト">
          <a:extLst>
            <a:ext uri="{FF2B5EF4-FFF2-40B4-BE49-F238E27FC236}">
              <a16:creationId xmlns:a16="http://schemas.microsoft.com/office/drawing/2014/main" xmlns="" id="{00000000-0008-0000-0400-0000CB000000}"/>
            </a:ext>
          </a:extLst>
        </xdr:cNvPr>
        <xdr:cNvSpPr txBox="1"/>
      </xdr:nvSpPr>
      <xdr:spPr>
        <a:xfrm>
          <a:off x="49149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04" name="楕円 203">
          <a:extLst>
            <a:ext uri="{FF2B5EF4-FFF2-40B4-BE49-F238E27FC236}">
              <a16:creationId xmlns:a16="http://schemas.microsoft.com/office/drawing/2014/main" xmlns="" id="{00000000-0008-0000-0400-0000CC000000}"/>
            </a:ext>
          </a:extLst>
        </xdr:cNvPr>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05" name="テキスト ボックス 204">
          <a:extLst>
            <a:ext uri="{FF2B5EF4-FFF2-40B4-BE49-F238E27FC236}">
              <a16:creationId xmlns:a16="http://schemas.microsoft.com/office/drawing/2014/main" xmlns="" id="{00000000-0008-0000-0400-0000CD000000}"/>
            </a:ext>
          </a:extLst>
        </xdr:cNvPr>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06" name="楕円 205">
          <a:extLst>
            <a:ext uri="{FF2B5EF4-FFF2-40B4-BE49-F238E27FC236}">
              <a16:creationId xmlns:a16="http://schemas.microsoft.com/office/drawing/2014/main" xmlns="" id="{00000000-0008-0000-0400-0000CE000000}"/>
            </a:ext>
          </a:extLst>
        </xdr:cNvPr>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07" name="テキスト ボックス 206">
          <a:extLst>
            <a:ext uri="{FF2B5EF4-FFF2-40B4-BE49-F238E27FC236}">
              <a16:creationId xmlns:a16="http://schemas.microsoft.com/office/drawing/2014/main" xmlns="" id="{00000000-0008-0000-0400-0000CF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19050</xdr:rowOff>
    </xdr:from>
    <xdr:to>
      <xdr:col>11</xdr:col>
      <xdr:colOff>60325</xdr:colOff>
      <xdr:row>54</xdr:row>
      <xdr:rowOff>120650</xdr:rowOff>
    </xdr:to>
    <xdr:sp macro="" textlink="">
      <xdr:nvSpPr>
        <xdr:cNvPr id="208" name="楕円 207">
          <a:extLst>
            <a:ext uri="{FF2B5EF4-FFF2-40B4-BE49-F238E27FC236}">
              <a16:creationId xmlns:a16="http://schemas.microsoft.com/office/drawing/2014/main" xmlns="" id="{00000000-0008-0000-0400-0000D0000000}"/>
            </a:ext>
          </a:extLst>
        </xdr:cNvPr>
        <xdr:cNvSpPr/>
      </xdr:nvSpPr>
      <xdr:spPr>
        <a:xfrm>
          <a:off x="2159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130827</xdr:rowOff>
    </xdr:from>
    <xdr:ext cx="762000" cy="259045"/>
    <xdr:sp macro="" textlink="">
      <xdr:nvSpPr>
        <xdr:cNvPr id="209" name="テキスト ボックス 208">
          <a:extLst>
            <a:ext uri="{FF2B5EF4-FFF2-40B4-BE49-F238E27FC236}">
              <a16:creationId xmlns:a16="http://schemas.microsoft.com/office/drawing/2014/main" xmlns="" id="{00000000-0008-0000-0400-0000D1000000}"/>
            </a:ext>
          </a:extLst>
        </xdr:cNvPr>
        <xdr:cNvSpPr txBox="1"/>
      </xdr:nvSpPr>
      <xdr:spPr>
        <a:xfrm>
          <a:off x="1828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133350</xdr:rowOff>
    </xdr:from>
    <xdr:to>
      <xdr:col>6</xdr:col>
      <xdr:colOff>171450</xdr:colOff>
      <xdr:row>54</xdr:row>
      <xdr:rowOff>63500</xdr:rowOff>
    </xdr:to>
    <xdr:sp macro="" textlink="">
      <xdr:nvSpPr>
        <xdr:cNvPr id="210" name="楕円 209">
          <a:extLst>
            <a:ext uri="{FF2B5EF4-FFF2-40B4-BE49-F238E27FC236}">
              <a16:creationId xmlns:a16="http://schemas.microsoft.com/office/drawing/2014/main" xmlns="" id="{00000000-0008-0000-0400-0000D2000000}"/>
            </a:ext>
          </a:extLst>
        </xdr:cNvPr>
        <xdr:cNvSpPr/>
      </xdr:nvSpPr>
      <xdr:spPr>
        <a:xfrm>
          <a:off x="1270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73677</xdr:rowOff>
    </xdr:from>
    <xdr:ext cx="762000" cy="259045"/>
    <xdr:sp macro="" textlink="">
      <xdr:nvSpPr>
        <xdr:cNvPr id="211" name="テキスト ボックス 210">
          <a:extLst>
            <a:ext uri="{FF2B5EF4-FFF2-40B4-BE49-F238E27FC236}">
              <a16:creationId xmlns:a16="http://schemas.microsoft.com/office/drawing/2014/main" xmlns="" id="{00000000-0008-0000-0400-0000D3000000}"/>
            </a:ext>
          </a:extLst>
        </xdr:cNvPr>
        <xdr:cNvSpPr txBox="1"/>
      </xdr:nvSpPr>
      <xdr:spPr>
        <a:xfrm>
          <a:off x="939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2" name="正方形/長方形 211">
          <a:extLst>
            <a:ext uri="{FF2B5EF4-FFF2-40B4-BE49-F238E27FC236}">
              <a16:creationId xmlns:a16="http://schemas.microsoft.com/office/drawing/2014/main" xmlns="" id="{00000000-0008-0000-0400-0000D4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3" name="正方形/長方形 212">
          <a:extLst>
            <a:ext uri="{FF2B5EF4-FFF2-40B4-BE49-F238E27FC236}">
              <a16:creationId xmlns:a16="http://schemas.microsoft.com/office/drawing/2014/main" xmlns="" id="{00000000-0008-0000-0400-0000D5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4" name="正方形/長方形 213">
          <a:extLst>
            <a:ext uri="{FF2B5EF4-FFF2-40B4-BE49-F238E27FC236}">
              <a16:creationId xmlns:a16="http://schemas.microsoft.com/office/drawing/2014/main" xmlns="" id="{00000000-0008-0000-0400-0000D6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5" name="正方形/長方形 214">
          <a:extLst>
            <a:ext uri="{FF2B5EF4-FFF2-40B4-BE49-F238E27FC236}">
              <a16:creationId xmlns:a16="http://schemas.microsoft.com/office/drawing/2014/main" xmlns="" id="{00000000-0008-0000-0400-0000D7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6" name="正方形/長方形 215">
          <a:extLst>
            <a:ext uri="{FF2B5EF4-FFF2-40B4-BE49-F238E27FC236}">
              <a16:creationId xmlns:a16="http://schemas.microsoft.com/office/drawing/2014/main" xmlns="" id="{00000000-0008-0000-0400-0000D8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7" name="正方形/長方形 216">
          <a:extLst>
            <a:ext uri="{FF2B5EF4-FFF2-40B4-BE49-F238E27FC236}">
              <a16:creationId xmlns:a16="http://schemas.microsoft.com/office/drawing/2014/main" xmlns="" id="{00000000-0008-0000-0400-0000D9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8" name="正方形/長方形 217">
          <a:extLst>
            <a:ext uri="{FF2B5EF4-FFF2-40B4-BE49-F238E27FC236}">
              <a16:creationId xmlns:a16="http://schemas.microsoft.com/office/drawing/2014/main" xmlns="" id="{00000000-0008-0000-0400-0000DA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a:extLst>
            <a:ext uri="{FF2B5EF4-FFF2-40B4-BE49-F238E27FC236}">
              <a16:creationId xmlns:a16="http://schemas.microsoft.com/office/drawing/2014/main" xmlns="" id="{00000000-0008-0000-0400-0000DB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0" name="正方形/長方形 219">
          <a:extLst>
            <a:ext uri="{FF2B5EF4-FFF2-40B4-BE49-F238E27FC236}">
              <a16:creationId xmlns:a16="http://schemas.microsoft.com/office/drawing/2014/main" xmlns="" id="{00000000-0008-0000-0400-0000DC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2" name="テキスト ボックス 221">
          <a:extLst>
            <a:ext uri="{FF2B5EF4-FFF2-40B4-BE49-F238E27FC236}">
              <a16:creationId xmlns:a16="http://schemas.microsoft.com/office/drawing/2014/main" xmlns="" id="{00000000-0008-0000-0400-0000DE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介護保険事業勘定特別会計及び町立病院の診療所化に伴う特別会計への繰出金が増加し、類似団体平均を</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ポイント上回っている。引き続き定員適正化計画に基づく定員管理の適正化に努め、特別会計への繰出金の抑制に努める。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3" name="テキスト ボックス 222">
          <a:extLst>
            <a:ext uri="{FF2B5EF4-FFF2-40B4-BE49-F238E27FC236}">
              <a16:creationId xmlns:a16="http://schemas.microsoft.com/office/drawing/2014/main" xmlns="" id="{00000000-0008-0000-0400-0000DF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a:extLst>
            <a:ext uri="{FF2B5EF4-FFF2-40B4-BE49-F238E27FC236}">
              <a16:creationId xmlns:a16="http://schemas.microsoft.com/office/drawing/2014/main" xmlns="" id="{00000000-0008-0000-0400-0000E0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5" name="テキスト ボックス 224">
          <a:extLst>
            <a:ext uri="{FF2B5EF4-FFF2-40B4-BE49-F238E27FC236}">
              <a16:creationId xmlns:a16="http://schemas.microsoft.com/office/drawing/2014/main" xmlns="" id="{00000000-0008-0000-0400-0000E1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6" name="直線コネクタ 225">
          <a:extLst>
            <a:ext uri="{FF2B5EF4-FFF2-40B4-BE49-F238E27FC236}">
              <a16:creationId xmlns:a16="http://schemas.microsoft.com/office/drawing/2014/main" xmlns="" id="{00000000-0008-0000-0400-0000E2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7" name="テキスト ボックス 226">
          <a:extLst>
            <a:ext uri="{FF2B5EF4-FFF2-40B4-BE49-F238E27FC236}">
              <a16:creationId xmlns:a16="http://schemas.microsoft.com/office/drawing/2014/main" xmlns="" id="{00000000-0008-0000-0400-0000E3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8" name="直線コネクタ 227">
          <a:extLst>
            <a:ext uri="{FF2B5EF4-FFF2-40B4-BE49-F238E27FC236}">
              <a16:creationId xmlns:a16="http://schemas.microsoft.com/office/drawing/2014/main" xmlns="" id="{00000000-0008-0000-0400-0000E4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9" name="テキスト ボックス 228">
          <a:extLst>
            <a:ext uri="{FF2B5EF4-FFF2-40B4-BE49-F238E27FC236}">
              <a16:creationId xmlns:a16="http://schemas.microsoft.com/office/drawing/2014/main" xmlns="" id="{00000000-0008-0000-0400-0000E5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0" name="直線コネクタ 229">
          <a:extLst>
            <a:ext uri="{FF2B5EF4-FFF2-40B4-BE49-F238E27FC236}">
              <a16:creationId xmlns:a16="http://schemas.microsoft.com/office/drawing/2014/main" xmlns="" id="{00000000-0008-0000-0400-0000E6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1" name="テキスト ボックス 230">
          <a:extLst>
            <a:ext uri="{FF2B5EF4-FFF2-40B4-BE49-F238E27FC236}">
              <a16:creationId xmlns:a16="http://schemas.microsoft.com/office/drawing/2014/main" xmlns="" id="{00000000-0008-0000-0400-0000E7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2" name="直線コネクタ 231">
          <a:extLst>
            <a:ext uri="{FF2B5EF4-FFF2-40B4-BE49-F238E27FC236}">
              <a16:creationId xmlns:a16="http://schemas.microsoft.com/office/drawing/2014/main" xmlns="" id="{00000000-0008-0000-0400-0000E8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3" name="テキスト ボックス 232">
          <a:extLst>
            <a:ext uri="{FF2B5EF4-FFF2-40B4-BE49-F238E27FC236}">
              <a16:creationId xmlns:a16="http://schemas.microsoft.com/office/drawing/2014/main" xmlns="" id="{00000000-0008-0000-0400-0000E9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4" name="直線コネクタ 233">
          <a:extLst>
            <a:ext uri="{FF2B5EF4-FFF2-40B4-BE49-F238E27FC236}">
              <a16:creationId xmlns:a16="http://schemas.microsoft.com/office/drawing/2014/main" xmlns="" id="{00000000-0008-0000-0400-0000EA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xmlns=""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78994</xdr:rowOff>
    </xdr:from>
    <xdr:to>
      <xdr:col>82</xdr:col>
      <xdr:colOff>107950</xdr:colOff>
      <xdr:row>59</xdr:row>
      <xdr:rowOff>78994</xdr:rowOff>
    </xdr:to>
    <xdr:cxnSp macro="">
      <xdr:nvCxnSpPr>
        <xdr:cNvPr id="236" name="直線コネクタ 235">
          <a:extLst>
            <a:ext uri="{FF2B5EF4-FFF2-40B4-BE49-F238E27FC236}">
              <a16:creationId xmlns:a16="http://schemas.microsoft.com/office/drawing/2014/main" xmlns="" id="{00000000-0008-0000-0400-0000EC000000}"/>
            </a:ext>
          </a:extLst>
        </xdr:cNvPr>
        <xdr:cNvCxnSpPr/>
      </xdr:nvCxnSpPr>
      <xdr:spPr>
        <a:xfrm flipV="1">
          <a:off x="16510000" y="916584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51071</xdr:rowOff>
    </xdr:from>
    <xdr:ext cx="762000" cy="259045"/>
    <xdr:sp macro="" textlink="">
      <xdr:nvSpPr>
        <xdr:cNvPr id="237" name="その他最小値テキスト">
          <a:extLst>
            <a:ext uri="{FF2B5EF4-FFF2-40B4-BE49-F238E27FC236}">
              <a16:creationId xmlns:a16="http://schemas.microsoft.com/office/drawing/2014/main" xmlns="" id="{00000000-0008-0000-0400-0000ED000000}"/>
            </a:ext>
          </a:extLst>
        </xdr:cNvPr>
        <xdr:cNvSpPr txBox="1"/>
      </xdr:nvSpPr>
      <xdr:spPr>
        <a:xfrm>
          <a:off x="16598900" y="10166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78994</xdr:rowOff>
    </xdr:from>
    <xdr:to>
      <xdr:col>82</xdr:col>
      <xdr:colOff>196850</xdr:colOff>
      <xdr:row>59</xdr:row>
      <xdr:rowOff>78994</xdr:rowOff>
    </xdr:to>
    <xdr:cxnSp macro="">
      <xdr:nvCxnSpPr>
        <xdr:cNvPr id="238" name="直線コネクタ 237">
          <a:extLst>
            <a:ext uri="{FF2B5EF4-FFF2-40B4-BE49-F238E27FC236}">
              <a16:creationId xmlns:a16="http://schemas.microsoft.com/office/drawing/2014/main" xmlns="" id="{00000000-0008-0000-0400-0000EE000000}"/>
            </a:ext>
          </a:extLst>
        </xdr:cNvPr>
        <xdr:cNvCxnSpPr/>
      </xdr:nvCxnSpPr>
      <xdr:spPr>
        <a:xfrm>
          <a:off x="16421100" y="10194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165371</xdr:rowOff>
    </xdr:from>
    <xdr:ext cx="762000" cy="259045"/>
    <xdr:sp macro="" textlink="">
      <xdr:nvSpPr>
        <xdr:cNvPr id="239" name="その他最大値テキスト">
          <a:extLst>
            <a:ext uri="{FF2B5EF4-FFF2-40B4-BE49-F238E27FC236}">
              <a16:creationId xmlns:a16="http://schemas.microsoft.com/office/drawing/2014/main" xmlns="" id="{00000000-0008-0000-0400-0000EF000000}"/>
            </a:ext>
          </a:extLst>
        </xdr:cNvPr>
        <xdr:cNvSpPr txBox="1"/>
      </xdr:nvSpPr>
      <xdr:spPr>
        <a:xfrm>
          <a:off x="16598900" y="8909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78994</xdr:rowOff>
    </xdr:from>
    <xdr:to>
      <xdr:col>82</xdr:col>
      <xdr:colOff>196850</xdr:colOff>
      <xdr:row>53</xdr:row>
      <xdr:rowOff>78994</xdr:rowOff>
    </xdr:to>
    <xdr:cxnSp macro="">
      <xdr:nvCxnSpPr>
        <xdr:cNvPr id="240" name="直線コネクタ 239">
          <a:extLst>
            <a:ext uri="{FF2B5EF4-FFF2-40B4-BE49-F238E27FC236}">
              <a16:creationId xmlns:a16="http://schemas.microsoft.com/office/drawing/2014/main" xmlns="" id="{00000000-0008-0000-0400-0000F0000000}"/>
            </a:ext>
          </a:extLst>
        </xdr:cNvPr>
        <xdr:cNvCxnSpPr/>
      </xdr:nvCxnSpPr>
      <xdr:spPr>
        <a:xfrm>
          <a:off x="16421100" y="9165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120142</xdr:rowOff>
    </xdr:from>
    <xdr:to>
      <xdr:col>82</xdr:col>
      <xdr:colOff>107950</xdr:colOff>
      <xdr:row>58</xdr:row>
      <xdr:rowOff>53848</xdr:rowOff>
    </xdr:to>
    <xdr:cxnSp macro="">
      <xdr:nvCxnSpPr>
        <xdr:cNvPr id="241" name="直線コネクタ 240">
          <a:extLst>
            <a:ext uri="{FF2B5EF4-FFF2-40B4-BE49-F238E27FC236}">
              <a16:creationId xmlns:a16="http://schemas.microsoft.com/office/drawing/2014/main" xmlns="" id="{00000000-0008-0000-0400-0000F1000000}"/>
            </a:ext>
          </a:extLst>
        </xdr:cNvPr>
        <xdr:cNvCxnSpPr/>
      </xdr:nvCxnSpPr>
      <xdr:spPr>
        <a:xfrm>
          <a:off x="15671800" y="9892792"/>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88155</xdr:rowOff>
    </xdr:from>
    <xdr:ext cx="762000" cy="259045"/>
    <xdr:sp macro="" textlink="">
      <xdr:nvSpPr>
        <xdr:cNvPr id="242" name="その他平均値テキスト">
          <a:extLst>
            <a:ext uri="{FF2B5EF4-FFF2-40B4-BE49-F238E27FC236}">
              <a16:creationId xmlns:a16="http://schemas.microsoft.com/office/drawing/2014/main" xmlns="" id="{00000000-0008-0000-0400-0000F2000000}"/>
            </a:ext>
          </a:extLst>
        </xdr:cNvPr>
        <xdr:cNvSpPr txBox="1"/>
      </xdr:nvSpPr>
      <xdr:spPr>
        <a:xfrm>
          <a:off x="16598900" y="9517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71628</xdr:rowOff>
    </xdr:from>
    <xdr:to>
      <xdr:col>82</xdr:col>
      <xdr:colOff>158750</xdr:colOff>
      <xdr:row>57</xdr:row>
      <xdr:rowOff>1778</xdr:rowOff>
    </xdr:to>
    <xdr:sp macro="" textlink="">
      <xdr:nvSpPr>
        <xdr:cNvPr id="243" name="フローチャート: 判断 242">
          <a:extLst>
            <a:ext uri="{FF2B5EF4-FFF2-40B4-BE49-F238E27FC236}">
              <a16:creationId xmlns:a16="http://schemas.microsoft.com/office/drawing/2014/main" xmlns="" id="{00000000-0008-0000-0400-0000F3000000}"/>
            </a:ext>
          </a:extLst>
        </xdr:cNvPr>
        <xdr:cNvSpPr/>
      </xdr:nvSpPr>
      <xdr:spPr>
        <a:xfrm>
          <a:off x="16459200" y="9672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56134</xdr:rowOff>
    </xdr:from>
    <xdr:to>
      <xdr:col>78</xdr:col>
      <xdr:colOff>69850</xdr:colOff>
      <xdr:row>57</xdr:row>
      <xdr:rowOff>120142</xdr:rowOff>
    </xdr:to>
    <xdr:cxnSp macro="">
      <xdr:nvCxnSpPr>
        <xdr:cNvPr id="244" name="直線コネクタ 243">
          <a:extLst>
            <a:ext uri="{FF2B5EF4-FFF2-40B4-BE49-F238E27FC236}">
              <a16:creationId xmlns:a16="http://schemas.microsoft.com/office/drawing/2014/main" xmlns="" id="{00000000-0008-0000-0400-0000F4000000}"/>
            </a:ext>
          </a:extLst>
        </xdr:cNvPr>
        <xdr:cNvCxnSpPr/>
      </xdr:nvCxnSpPr>
      <xdr:spPr>
        <a:xfrm>
          <a:off x="14782800" y="982878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62484</xdr:rowOff>
    </xdr:from>
    <xdr:to>
      <xdr:col>78</xdr:col>
      <xdr:colOff>120650</xdr:colOff>
      <xdr:row>56</xdr:row>
      <xdr:rowOff>164084</xdr:rowOff>
    </xdr:to>
    <xdr:sp macro="" textlink="">
      <xdr:nvSpPr>
        <xdr:cNvPr id="245" name="フローチャート: 判断 244">
          <a:extLst>
            <a:ext uri="{FF2B5EF4-FFF2-40B4-BE49-F238E27FC236}">
              <a16:creationId xmlns:a16="http://schemas.microsoft.com/office/drawing/2014/main" xmlns="" id="{00000000-0008-0000-0400-0000F5000000}"/>
            </a:ext>
          </a:extLst>
        </xdr:cNvPr>
        <xdr:cNvSpPr/>
      </xdr:nvSpPr>
      <xdr:spPr>
        <a:xfrm>
          <a:off x="15621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2811</xdr:rowOff>
    </xdr:from>
    <xdr:ext cx="736600" cy="259045"/>
    <xdr:sp macro="" textlink="">
      <xdr:nvSpPr>
        <xdr:cNvPr id="246" name="テキスト ボックス 245">
          <a:extLst>
            <a:ext uri="{FF2B5EF4-FFF2-40B4-BE49-F238E27FC236}">
              <a16:creationId xmlns:a16="http://schemas.microsoft.com/office/drawing/2014/main" xmlns="" id="{00000000-0008-0000-0400-0000F6000000}"/>
            </a:ext>
          </a:extLst>
        </xdr:cNvPr>
        <xdr:cNvSpPr txBox="1"/>
      </xdr:nvSpPr>
      <xdr:spPr>
        <a:xfrm>
          <a:off x="15290800" y="9432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10414</xdr:rowOff>
    </xdr:from>
    <xdr:to>
      <xdr:col>73</xdr:col>
      <xdr:colOff>180975</xdr:colOff>
      <xdr:row>57</xdr:row>
      <xdr:rowOff>56134</xdr:rowOff>
    </xdr:to>
    <xdr:cxnSp macro="">
      <xdr:nvCxnSpPr>
        <xdr:cNvPr id="247" name="直線コネクタ 246">
          <a:extLst>
            <a:ext uri="{FF2B5EF4-FFF2-40B4-BE49-F238E27FC236}">
              <a16:creationId xmlns:a16="http://schemas.microsoft.com/office/drawing/2014/main" xmlns="" id="{00000000-0008-0000-0400-0000F7000000}"/>
            </a:ext>
          </a:extLst>
        </xdr:cNvPr>
        <xdr:cNvCxnSpPr/>
      </xdr:nvCxnSpPr>
      <xdr:spPr>
        <a:xfrm>
          <a:off x="13893800" y="978306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44196</xdr:rowOff>
    </xdr:from>
    <xdr:to>
      <xdr:col>74</xdr:col>
      <xdr:colOff>31750</xdr:colOff>
      <xdr:row>56</xdr:row>
      <xdr:rowOff>145796</xdr:rowOff>
    </xdr:to>
    <xdr:sp macro="" textlink="">
      <xdr:nvSpPr>
        <xdr:cNvPr id="248" name="フローチャート: 判断 247">
          <a:extLst>
            <a:ext uri="{FF2B5EF4-FFF2-40B4-BE49-F238E27FC236}">
              <a16:creationId xmlns:a16="http://schemas.microsoft.com/office/drawing/2014/main" xmlns="" id="{00000000-0008-0000-0400-0000F8000000}"/>
            </a:ext>
          </a:extLst>
        </xdr:cNvPr>
        <xdr:cNvSpPr/>
      </xdr:nvSpPr>
      <xdr:spPr>
        <a:xfrm>
          <a:off x="14732000" y="964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155973</xdr:rowOff>
    </xdr:from>
    <xdr:ext cx="762000" cy="259045"/>
    <xdr:sp macro="" textlink="">
      <xdr:nvSpPr>
        <xdr:cNvPr id="249" name="テキスト ボックス 248">
          <a:extLst>
            <a:ext uri="{FF2B5EF4-FFF2-40B4-BE49-F238E27FC236}">
              <a16:creationId xmlns:a16="http://schemas.microsoft.com/office/drawing/2014/main" xmlns="" id="{00000000-0008-0000-0400-0000F9000000}"/>
            </a:ext>
          </a:extLst>
        </xdr:cNvPr>
        <xdr:cNvSpPr txBox="1"/>
      </xdr:nvSpPr>
      <xdr:spPr>
        <a:xfrm>
          <a:off x="14401800" y="941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10414</xdr:rowOff>
    </xdr:from>
    <xdr:to>
      <xdr:col>69</xdr:col>
      <xdr:colOff>92075</xdr:colOff>
      <xdr:row>57</xdr:row>
      <xdr:rowOff>115570</xdr:rowOff>
    </xdr:to>
    <xdr:cxnSp macro="">
      <xdr:nvCxnSpPr>
        <xdr:cNvPr id="250" name="直線コネクタ 249">
          <a:extLst>
            <a:ext uri="{FF2B5EF4-FFF2-40B4-BE49-F238E27FC236}">
              <a16:creationId xmlns:a16="http://schemas.microsoft.com/office/drawing/2014/main" xmlns="" id="{00000000-0008-0000-0400-0000FA000000}"/>
            </a:ext>
          </a:extLst>
        </xdr:cNvPr>
        <xdr:cNvCxnSpPr/>
      </xdr:nvCxnSpPr>
      <xdr:spPr>
        <a:xfrm flipV="1">
          <a:off x="13004800" y="9783064"/>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44196</xdr:rowOff>
    </xdr:from>
    <xdr:to>
      <xdr:col>69</xdr:col>
      <xdr:colOff>142875</xdr:colOff>
      <xdr:row>56</xdr:row>
      <xdr:rowOff>145796</xdr:rowOff>
    </xdr:to>
    <xdr:sp macro="" textlink="">
      <xdr:nvSpPr>
        <xdr:cNvPr id="251" name="フローチャート: 判断 250">
          <a:extLst>
            <a:ext uri="{FF2B5EF4-FFF2-40B4-BE49-F238E27FC236}">
              <a16:creationId xmlns:a16="http://schemas.microsoft.com/office/drawing/2014/main" xmlns="" id="{00000000-0008-0000-0400-0000FB000000}"/>
            </a:ext>
          </a:extLst>
        </xdr:cNvPr>
        <xdr:cNvSpPr/>
      </xdr:nvSpPr>
      <xdr:spPr>
        <a:xfrm>
          <a:off x="13843000" y="964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155973</xdr:rowOff>
    </xdr:from>
    <xdr:ext cx="762000" cy="259045"/>
    <xdr:sp macro="" textlink="">
      <xdr:nvSpPr>
        <xdr:cNvPr id="252" name="テキスト ボックス 251">
          <a:extLst>
            <a:ext uri="{FF2B5EF4-FFF2-40B4-BE49-F238E27FC236}">
              <a16:creationId xmlns:a16="http://schemas.microsoft.com/office/drawing/2014/main" xmlns="" id="{00000000-0008-0000-0400-0000FC000000}"/>
            </a:ext>
          </a:extLst>
        </xdr:cNvPr>
        <xdr:cNvSpPr txBox="1"/>
      </xdr:nvSpPr>
      <xdr:spPr>
        <a:xfrm>
          <a:off x="13512800" y="941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67056</xdr:rowOff>
    </xdr:from>
    <xdr:to>
      <xdr:col>65</xdr:col>
      <xdr:colOff>53975</xdr:colOff>
      <xdr:row>56</xdr:row>
      <xdr:rowOff>168656</xdr:rowOff>
    </xdr:to>
    <xdr:sp macro="" textlink="">
      <xdr:nvSpPr>
        <xdr:cNvPr id="253" name="フローチャート: 判断 252">
          <a:extLst>
            <a:ext uri="{FF2B5EF4-FFF2-40B4-BE49-F238E27FC236}">
              <a16:creationId xmlns:a16="http://schemas.microsoft.com/office/drawing/2014/main" xmlns="" id="{00000000-0008-0000-0400-0000FD000000}"/>
            </a:ext>
          </a:extLst>
        </xdr:cNvPr>
        <xdr:cNvSpPr/>
      </xdr:nvSpPr>
      <xdr:spPr>
        <a:xfrm>
          <a:off x="12954000" y="96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7383</xdr:rowOff>
    </xdr:from>
    <xdr:ext cx="762000" cy="259045"/>
    <xdr:sp macro="" textlink="">
      <xdr:nvSpPr>
        <xdr:cNvPr id="254" name="テキスト ボックス 253">
          <a:extLst>
            <a:ext uri="{FF2B5EF4-FFF2-40B4-BE49-F238E27FC236}">
              <a16:creationId xmlns:a16="http://schemas.microsoft.com/office/drawing/2014/main" xmlns="" id="{00000000-0008-0000-0400-0000FE000000}"/>
            </a:ext>
          </a:extLst>
        </xdr:cNvPr>
        <xdr:cNvSpPr txBox="1"/>
      </xdr:nvSpPr>
      <xdr:spPr>
        <a:xfrm>
          <a:off x="12623800" y="943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xmlns=""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xmlns=""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xmlns=""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xmlns=""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xmlns=""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3048</xdr:rowOff>
    </xdr:from>
    <xdr:to>
      <xdr:col>82</xdr:col>
      <xdr:colOff>158750</xdr:colOff>
      <xdr:row>58</xdr:row>
      <xdr:rowOff>104648</xdr:rowOff>
    </xdr:to>
    <xdr:sp macro="" textlink="">
      <xdr:nvSpPr>
        <xdr:cNvPr id="260" name="楕円 259">
          <a:extLst>
            <a:ext uri="{FF2B5EF4-FFF2-40B4-BE49-F238E27FC236}">
              <a16:creationId xmlns:a16="http://schemas.microsoft.com/office/drawing/2014/main" xmlns="" id="{00000000-0008-0000-0400-000004010000}"/>
            </a:ext>
          </a:extLst>
        </xdr:cNvPr>
        <xdr:cNvSpPr/>
      </xdr:nvSpPr>
      <xdr:spPr>
        <a:xfrm>
          <a:off x="16459200" y="994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146575</xdr:rowOff>
    </xdr:from>
    <xdr:ext cx="762000" cy="259045"/>
    <xdr:sp macro="" textlink="">
      <xdr:nvSpPr>
        <xdr:cNvPr id="261" name="その他該当値テキスト">
          <a:extLst>
            <a:ext uri="{FF2B5EF4-FFF2-40B4-BE49-F238E27FC236}">
              <a16:creationId xmlns:a16="http://schemas.microsoft.com/office/drawing/2014/main" xmlns="" id="{00000000-0008-0000-0400-000005010000}"/>
            </a:ext>
          </a:extLst>
        </xdr:cNvPr>
        <xdr:cNvSpPr txBox="1"/>
      </xdr:nvSpPr>
      <xdr:spPr>
        <a:xfrm>
          <a:off x="16598900" y="991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69342</xdr:rowOff>
    </xdr:from>
    <xdr:to>
      <xdr:col>78</xdr:col>
      <xdr:colOff>120650</xdr:colOff>
      <xdr:row>57</xdr:row>
      <xdr:rowOff>170942</xdr:rowOff>
    </xdr:to>
    <xdr:sp macro="" textlink="">
      <xdr:nvSpPr>
        <xdr:cNvPr id="262" name="楕円 261">
          <a:extLst>
            <a:ext uri="{FF2B5EF4-FFF2-40B4-BE49-F238E27FC236}">
              <a16:creationId xmlns:a16="http://schemas.microsoft.com/office/drawing/2014/main" xmlns="" id="{00000000-0008-0000-0400-000006010000}"/>
            </a:ext>
          </a:extLst>
        </xdr:cNvPr>
        <xdr:cNvSpPr/>
      </xdr:nvSpPr>
      <xdr:spPr>
        <a:xfrm>
          <a:off x="15621000" y="984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155719</xdr:rowOff>
    </xdr:from>
    <xdr:ext cx="736600" cy="259045"/>
    <xdr:sp macro="" textlink="">
      <xdr:nvSpPr>
        <xdr:cNvPr id="263" name="テキスト ボックス 262">
          <a:extLst>
            <a:ext uri="{FF2B5EF4-FFF2-40B4-BE49-F238E27FC236}">
              <a16:creationId xmlns:a16="http://schemas.microsoft.com/office/drawing/2014/main" xmlns="" id="{00000000-0008-0000-0400-000007010000}"/>
            </a:ext>
          </a:extLst>
        </xdr:cNvPr>
        <xdr:cNvSpPr txBox="1"/>
      </xdr:nvSpPr>
      <xdr:spPr>
        <a:xfrm>
          <a:off x="15290800" y="9928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5334</xdr:rowOff>
    </xdr:from>
    <xdr:to>
      <xdr:col>74</xdr:col>
      <xdr:colOff>31750</xdr:colOff>
      <xdr:row>57</xdr:row>
      <xdr:rowOff>106934</xdr:rowOff>
    </xdr:to>
    <xdr:sp macro="" textlink="">
      <xdr:nvSpPr>
        <xdr:cNvPr id="264" name="楕円 263">
          <a:extLst>
            <a:ext uri="{FF2B5EF4-FFF2-40B4-BE49-F238E27FC236}">
              <a16:creationId xmlns:a16="http://schemas.microsoft.com/office/drawing/2014/main" xmlns="" id="{00000000-0008-0000-0400-000008010000}"/>
            </a:ext>
          </a:extLst>
        </xdr:cNvPr>
        <xdr:cNvSpPr/>
      </xdr:nvSpPr>
      <xdr:spPr>
        <a:xfrm>
          <a:off x="14732000" y="977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91711</xdr:rowOff>
    </xdr:from>
    <xdr:ext cx="762000" cy="259045"/>
    <xdr:sp macro="" textlink="">
      <xdr:nvSpPr>
        <xdr:cNvPr id="265" name="テキスト ボックス 264">
          <a:extLst>
            <a:ext uri="{FF2B5EF4-FFF2-40B4-BE49-F238E27FC236}">
              <a16:creationId xmlns:a16="http://schemas.microsoft.com/office/drawing/2014/main" xmlns="" id="{00000000-0008-0000-0400-000009010000}"/>
            </a:ext>
          </a:extLst>
        </xdr:cNvPr>
        <xdr:cNvSpPr txBox="1"/>
      </xdr:nvSpPr>
      <xdr:spPr>
        <a:xfrm>
          <a:off x="14401800" y="986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131064</xdr:rowOff>
    </xdr:from>
    <xdr:to>
      <xdr:col>69</xdr:col>
      <xdr:colOff>142875</xdr:colOff>
      <xdr:row>57</xdr:row>
      <xdr:rowOff>61214</xdr:rowOff>
    </xdr:to>
    <xdr:sp macro="" textlink="">
      <xdr:nvSpPr>
        <xdr:cNvPr id="266" name="楕円 265">
          <a:extLst>
            <a:ext uri="{FF2B5EF4-FFF2-40B4-BE49-F238E27FC236}">
              <a16:creationId xmlns:a16="http://schemas.microsoft.com/office/drawing/2014/main" xmlns="" id="{00000000-0008-0000-0400-00000A010000}"/>
            </a:ext>
          </a:extLst>
        </xdr:cNvPr>
        <xdr:cNvSpPr/>
      </xdr:nvSpPr>
      <xdr:spPr>
        <a:xfrm>
          <a:off x="13843000" y="973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45991</xdr:rowOff>
    </xdr:from>
    <xdr:ext cx="762000" cy="259045"/>
    <xdr:sp macro="" textlink="">
      <xdr:nvSpPr>
        <xdr:cNvPr id="267" name="テキスト ボックス 266">
          <a:extLst>
            <a:ext uri="{FF2B5EF4-FFF2-40B4-BE49-F238E27FC236}">
              <a16:creationId xmlns:a16="http://schemas.microsoft.com/office/drawing/2014/main" xmlns="" id="{00000000-0008-0000-0400-00000B010000}"/>
            </a:ext>
          </a:extLst>
        </xdr:cNvPr>
        <xdr:cNvSpPr txBox="1"/>
      </xdr:nvSpPr>
      <xdr:spPr>
        <a:xfrm>
          <a:off x="13512800" y="9818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64770</xdr:rowOff>
    </xdr:from>
    <xdr:to>
      <xdr:col>65</xdr:col>
      <xdr:colOff>53975</xdr:colOff>
      <xdr:row>57</xdr:row>
      <xdr:rowOff>166370</xdr:rowOff>
    </xdr:to>
    <xdr:sp macro="" textlink="">
      <xdr:nvSpPr>
        <xdr:cNvPr id="268" name="楕円 267">
          <a:extLst>
            <a:ext uri="{FF2B5EF4-FFF2-40B4-BE49-F238E27FC236}">
              <a16:creationId xmlns:a16="http://schemas.microsoft.com/office/drawing/2014/main" xmlns="" id="{00000000-0008-0000-0400-00000C010000}"/>
            </a:ext>
          </a:extLst>
        </xdr:cNvPr>
        <xdr:cNvSpPr/>
      </xdr:nvSpPr>
      <xdr:spPr>
        <a:xfrm>
          <a:off x="12954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151147</xdr:rowOff>
    </xdr:from>
    <xdr:ext cx="762000" cy="259045"/>
    <xdr:sp macro="" textlink="">
      <xdr:nvSpPr>
        <xdr:cNvPr id="269" name="テキスト ボックス 268">
          <a:extLst>
            <a:ext uri="{FF2B5EF4-FFF2-40B4-BE49-F238E27FC236}">
              <a16:creationId xmlns:a16="http://schemas.microsoft.com/office/drawing/2014/main" xmlns="" id="{00000000-0008-0000-0400-00000D010000}"/>
            </a:ext>
          </a:extLst>
        </xdr:cNvPr>
        <xdr:cNvSpPr txBox="1"/>
      </xdr:nvSpPr>
      <xdr:spPr>
        <a:xfrm>
          <a:off x="12623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xmlns=""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xmlns=""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xmlns=""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xmlns=""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xmlns=""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xmlns=""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xmlns=""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xmlns=""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xmlns=""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xmlns=""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xmlns=""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補助費の大半を占める一部事務組合に対する負担金の減少、町単独補助金の見直し等により類似団体平均を</a:t>
          </a:r>
          <a:r>
            <a:rPr kumimoji="1" lang="en-US" altLang="ja-JP" sz="1100" b="0" i="0" baseline="0">
              <a:solidFill>
                <a:schemeClr val="dk1"/>
              </a:solidFill>
              <a:effectLst/>
              <a:latin typeface="+mn-lt"/>
              <a:ea typeface="+mn-ea"/>
              <a:cs typeface="+mn-cs"/>
            </a:rPr>
            <a:t>3.4</a:t>
          </a:r>
          <a:r>
            <a:rPr kumimoji="1" lang="ja-JP" altLang="ja-JP" sz="1100" b="0" i="0" baseline="0">
              <a:solidFill>
                <a:schemeClr val="dk1"/>
              </a:solidFill>
              <a:effectLst/>
              <a:latin typeface="+mn-lt"/>
              <a:ea typeface="+mn-ea"/>
              <a:cs typeface="+mn-cs"/>
            </a:rPr>
            <a:t>ポイント下回っている。今後も補助金の必要性、効果等を検証し更なる縮減に努める。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xmlns=""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xmlns=""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xmlns=""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4" name="直線コネクタ 283">
          <a:extLst>
            <a:ext uri="{FF2B5EF4-FFF2-40B4-BE49-F238E27FC236}">
              <a16:creationId xmlns:a16="http://schemas.microsoft.com/office/drawing/2014/main" xmlns="" id="{00000000-0008-0000-0400-00001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5" name="テキスト ボックス 284">
          <a:extLst>
            <a:ext uri="{FF2B5EF4-FFF2-40B4-BE49-F238E27FC236}">
              <a16:creationId xmlns:a16="http://schemas.microsoft.com/office/drawing/2014/main" xmlns="" id="{00000000-0008-0000-0400-00001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6" name="直線コネクタ 285">
          <a:extLst>
            <a:ext uri="{FF2B5EF4-FFF2-40B4-BE49-F238E27FC236}">
              <a16:creationId xmlns:a16="http://schemas.microsoft.com/office/drawing/2014/main" xmlns="" id="{00000000-0008-0000-0400-00001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7" name="テキスト ボックス 286">
          <a:extLst>
            <a:ext uri="{FF2B5EF4-FFF2-40B4-BE49-F238E27FC236}">
              <a16:creationId xmlns:a16="http://schemas.microsoft.com/office/drawing/2014/main" xmlns="" id="{00000000-0008-0000-0400-00001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8" name="直線コネクタ 287">
          <a:extLst>
            <a:ext uri="{FF2B5EF4-FFF2-40B4-BE49-F238E27FC236}">
              <a16:creationId xmlns:a16="http://schemas.microsoft.com/office/drawing/2014/main" xmlns="" id="{00000000-0008-0000-0400-00002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9" name="テキスト ボックス 288">
          <a:extLst>
            <a:ext uri="{FF2B5EF4-FFF2-40B4-BE49-F238E27FC236}">
              <a16:creationId xmlns:a16="http://schemas.microsoft.com/office/drawing/2014/main" xmlns="" id="{00000000-0008-0000-0400-00002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0" name="直線コネクタ 289">
          <a:extLst>
            <a:ext uri="{FF2B5EF4-FFF2-40B4-BE49-F238E27FC236}">
              <a16:creationId xmlns:a16="http://schemas.microsoft.com/office/drawing/2014/main" xmlns="" id="{00000000-0008-0000-0400-00002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1" name="テキスト ボックス 290">
          <a:extLst>
            <a:ext uri="{FF2B5EF4-FFF2-40B4-BE49-F238E27FC236}">
              <a16:creationId xmlns:a16="http://schemas.microsoft.com/office/drawing/2014/main" xmlns="" id="{00000000-0008-0000-0400-00002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xmlns=""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a:extLst>
            <a:ext uri="{FF2B5EF4-FFF2-40B4-BE49-F238E27FC236}">
              <a16:creationId xmlns:a16="http://schemas.microsoft.com/office/drawing/2014/main" xmlns="" id="{00000000-0008-0000-0400-000025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30988</xdr:rowOff>
    </xdr:from>
    <xdr:to>
      <xdr:col>82</xdr:col>
      <xdr:colOff>107950</xdr:colOff>
      <xdr:row>40</xdr:row>
      <xdr:rowOff>3556</xdr:rowOff>
    </xdr:to>
    <xdr:cxnSp macro="">
      <xdr:nvCxnSpPr>
        <xdr:cNvPr id="294" name="直線コネクタ 293">
          <a:extLst>
            <a:ext uri="{FF2B5EF4-FFF2-40B4-BE49-F238E27FC236}">
              <a16:creationId xmlns:a16="http://schemas.microsoft.com/office/drawing/2014/main" xmlns="" id="{00000000-0008-0000-0400-000026010000}"/>
            </a:ext>
          </a:extLst>
        </xdr:cNvPr>
        <xdr:cNvCxnSpPr/>
      </xdr:nvCxnSpPr>
      <xdr:spPr>
        <a:xfrm flipV="1">
          <a:off x="16510000" y="586028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147083</xdr:rowOff>
    </xdr:from>
    <xdr:ext cx="762000" cy="259045"/>
    <xdr:sp macro="" textlink="">
      <xdr:nvSpPr>
        <xdr:cNvPr id="295" name="補助費等最小値テキスト">
          <a:extLst>
            <a:ext uri="{FF2B5EF4-FFF2-40B4-BE49-F238E27FC236}">
              <a16:creationId xmlns:a16="http://schemas.microsoft.com/office/drawing/2014/main" xmlns="" id="{00000000-0008-0000-0400-000027010000}"/>
            </a:ext>
          </a:extLst>
        </xdr:cNvPr>
        <xdr:cNvSpPr txBox="1"/>
      </xdr:nvSpPr>
      <xdr:spPr>
        <a:xfrm>
          <a:off x="16598900" y="68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xdr:rowOff>
    </xdr:from>
    <xdr:to>
      <xdr:col>82</xdr:col>
      <xdr:colOff>196850</xdr:colOff>
      <xdr:row>40</xdr:row>
      <xdr:rowOff>3556</xdr:rowOff>
    </xdr:to>
    <xdr:cxnSp macro="">
      <xdr:nvCxnSpPr>
        <xdr:cNvPr id="296" name="直線コネクタ 295">
          <a:extLst>
            <a:ext uri="{FF2B5EF4-FFF2-40B4-BE49-F238E27FC236}">
              <a16:creationId xmlns:a16="http://schemas.microsoft.com/office/drawing/2014/main" xmlns="" id="{00000000-0008-0000-0400-000028010000}"/>
            </a:ext>
          </a:extLst>
        </xdr:cNvPr>
        <xdr:cNvCxnSpPr/>
      </xdr:nvCxnSpPr>
      <xdr:spPr>
        <a:xfrm>
          <a:off x="16421100" y="6861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117365</xdr:rowOff>
    </xdr:from>
    <xdr:ext cx="762000" cy="259045"/>
    <xdr:sp macro="" textlink="">
      <xdr:nvSpPr>
        <xdr:cNvPr id="297" name="補助費等最大値テキスト">
          <a:extLst>
            <a:ext uri="{FF2B5EF4-FFF2-40B4-BE49-F238E27FC236}">
              <a16:creationId xmlns:a16="http://schemas.microsoft.com/office/drawing/2014/main" xmlns="" id="{00000000-0008-0000-0400-000029010000}"/>
            </a:ext>
          </a:extLst>
        </xdr:cNvPr>
        <xdr:cNvSpPr txBox="1"/>
      </xdr:nvSpPr>
      <xdr:spPr>
        <a:xfrm>
          <a:off x="16598900" y="560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30988</xdr:rowOff>
    </xdr:from>
    <xdr:to>
      <xdr:col>82</xdr:col>
      <xdr:colOff>196850</xdr:colOff>
      <xdr:row>34</xdr:row>
      <xdr:rowOff>30988</xdr:rowOff>
    </xdr:to>
    <xdr:cxnSp macro="">
      <xdr:nvCxnSpPr>
        <xdr:cNvPr id="298" name="直線コネクタ 297">
          <a:extLst>
            <a:ext uri="{FF2B5EF4-FFF2-40B4-BE49-F238E27FC236}">
              <a16:creationId xmlns:a16="http://schemas.microsoft.com/office/drawing/2014/main" xmlns="" id="{00000000-0008-0000-0400-00002A010000}"/>
            </a:ext>
          </a:extLst>
        </xdr:cNvPr>
        <xdr:cNvCxnSpPr/>
      </xdr:nvCxnSpPr>
      <xdr:spPr>
        <a:xfrm>
          <a:off x="16421100" y="5860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49276</xdr:rowOff>
    </xdr:from>
    <xdr:to>
      <xdr:col>82</xdr:col>
      <xdr:colOff>107950</xdr:colOff>
      <xdr:row>36</xdr:row>
      <xdr:rowOff>49276</xdr:rowOff>
    </xdr:to>
    <xdr:cxnSp macro="">
      <xdr:nvCxnSpPr>
        <xdr:cNvPr id="299" name="直線コネクタ 298">
          <a:extLst>
            <a:ext uri="{FF2B5EF4-FFF2-40B4-BE49-F238E27FC236}">
              <a16:creationId xmlns:a16="http://schemas.microsoft.com/office/drawing/2014/main" xmlns="" id="{00000000-0008-0000-0400-00002B010000}"/>
            </a:ext>
          </a:extLst>
        </xdr:cNvPr>
        <xdr:cNvCxnSpPr/>
      </xdr:nvCxnSpPr>
      <xdr:spPr>
        <a:xfrm>
          <a:off x="15671800" y="62214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126001</xdr:rowOff>
    </xdr:from>
    <xdr:ext cx="762000" cy="259045"/>
    <xdr:sp macro="" textlink="">
      <xdr:nvSpPr>
        <xdr:cNvPr id="300" name="補助費等平均値テキスト">
          <a:extLst>
            <a:ext uri="{FF2B5EF4-FFF2-40B4-BE49-F238E27FC236}">
              <a16:creationId xmlns:a16="http://schemas.microsoft.com/office/drawing/2014/main" xmlns="" id="{00000000-0008-0000-0400-00002C010000}"/>
            </a:ext>
          </a:extLst>
        </xdr:cNvPr>
        <xdr:cNvSpPr txBox="1"/>
      </xdr:nvSpPr>
      <xdr:spPr>
        <a:xfrm>
          <a:off x="16598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01" name="フローチャート: 判断 300">
          <a:extLst>
            <a:ext uri="{FF2B5EF4-FFF2-40B4-BE49-F238E27FC236}">
              <a16:creationId xmlns:a16="http://schemas.microsoft.com/office/drawing/2014/main" xmlns="" id="{00000000-0008-0000-0400-00002D010000}"/>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49276</xdr:rowOff>
    </xdr:from>
    <xdr:to>
      <xdr:col>78</xdr:col>
      <xdr:colOff>69850</xdr:colOff>
      <xdr:row>36</xdr:row>
      <xdr:rowOff>90424</xdr:rowOff>
    </xdr:to>
    <xdr:cxnSp macro="">
      <xdr:nvCxnSpPr>
        <xdr:cNvPr id="302" name="直線コネクタ 301">
          <a:extLst>
            <a:ext uri="{FF2B5EF4-FFF2-40B4-BE49-F238E27FC236}">
              <a16:creationId xmlns:a16="http://schemas.microsoft.com/office/drawing/2014/main" xmlns="" id="{00000000-0008-0000-0400-00002E010000}"/>
            </a:ext>
          </a:extLst>
        </xdr:cNvPr>
        <xdr:cNvCxnSpPr/>
      </xdr:nvCxnSpPr>
      <xdr:spPr>
        <a:xfrm flipV="1">
          <a:off x="14782800" y="622147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3" name="フローチャート: 判断 302">
          <a:extLst>
            <a:ext uri="{FF2B5EF4-FFF2-40B4-BE49-F238E27FC236}">
              <a16:creationId xmlns:a16="http://schemas.microsoft.com/office/drawing/2014/main" xmlns="" id="{00000000-0008-0000-0400-00002F010000}"/>
            </a:ext>
          </a:extLst>
        </xdr:cNvPr>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04" name="テキスト ボックス 303">
          <a:extLst>
            <a:ext uri="{FF2B5EF4-FFF2-40B4-BE49-F238E27FC236}">
              <a16:creationId xmlns:a16="http://schemas.microsoft.com/office/drawing/2014/main" xmlns="" id="{00000000-0008-0000-0400-000030010000}"/>
            </a:ext>
          </a:extLst>
        </xdr:cNvPr>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26416</xdr:rowOff>
    </xdr:from>
    <xdr:to>
      <xdr:col>73</xdr:col>
      <xdr:colOff>180975</xdr:colOff>
      <xdr:row>36</xdr:row>
      <xdr:rowOff>90424</xdr:rowOff>
    </xdr:to>
    <xdr:cxnSp macro="">
      <xdr:nvCxnSpPr>
        <xdr:cNvPr id="305" name="直線コネクタ 304">
          <a:extLst>
            <a:ext uri="{FF2B5EF4-FFF2-40B4-BE49-F238E27FC236}">
              <a16:creationId xmlns:a16="http://schemas.microsoft.com/office/drawing/2014/main" xmlns="" id="{00000000-0008-0000-0400-000031010000}"/>
            </a:ext>
          </a:extLst>
        </xdr:cNvPr>
        <xdr:cNvCxnSpPr/>
      </xdr:nvCxnSpPr>
      <xdr:spPr>
        <a:xfrm>
          <a:off x="13893800" y="619861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140208</xdr:rowOff>
    </xdr:from>
    <xdr:to>
      <xdr:col>74</xdr:col>
      <xdr:colOff>31750</xdr:colOff>
      <xdr:row>37</xdr:row>
      <xdr:rowOff>70358</xdr:rowOff>
    </xdr:to>
    <xdr:sp macro="" textlink="">
      <xdr:nvSpPr>
        <xdr:cNvPr id="306" name="フローチャート: 判断 305">
          <a:extLst>
            <a:ext uri="{FF2B5EF4-FFF2-40B4-BE49-F238E27FC236}">
              <a16:creationId xmlns:a16="http://schemas.microsoft.com/office/drawing/2014/main" xmlns="" id="{00000000-0008-0000-0400-000032010000}"/>
            </a:ext>
          </a:extLst>
        </xdr:cNvPr>
        <xdr:cNvSpPr/>
      </xdr:nvSpPr>
      <xdr:spPr>
        <a:xfrm>
          <a:off x="14732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55135</xdr:rowOff>
    </xdr:from>
    <xdr:ext cx="762000" cy="259045"/>
    <xdr:sp macro="" textlink="">
      <xdr:nvSpPr>
        <xdr:cNvPr id="307" name="テキスト ボックス 306">
          <a:extLst>
            <a:ext uri="{FF2B5EF4-FFF2-40B4-BE49-F238E27FC236}">
              <a16:creationId xmlns:a16="http://schemas.microsoft.com/office/drawing/2014/main" xmlns="" id="{00000000-0008-0000-0400-000033010000}"/>
            </a:ext>
          </a:extLst>
        </xdr:cNvPr>
        <xdr:cNvSpPr txBox="1"/>
      </xdr:nvSpPr>
      <xdr:spPr>
        <a:xfrm>
          <a:off x="14401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8128</xdr:rowOff>
    </xdr:from>
    <xdr:to>
      <xdr:col>69</xdr:col>
      <xdr:colOff>92075</xdr:colOff>
      <xdr:row>36</xdr:row>
      <xdr:rowOff>26416</xdr:rowOff>
    </xdr:to>
    <xdr:cxnSp macro="">
      <xdr:nvCxnSpPr>
        <xdr:cNvPr id="308" name="直線コネクタ 307">
          <a:extLst>
            <a:ext uri="{FF2B5EF4-FFF2-40B4-BE49-F238E27FC236}">
              <a16:creationId xmlns:a16="http://schemas.microsoft.com/office/drawing/2014/main" xmlns="" id="{00000000-0008-0000-0400-000034010000}"/>
            </a:ext>
          </a:extLst>
        </xdr:cNvPr>
        <xdr:cNvCxnSpPr/>
      </xdr:nvCxnSpPr>
      <xdr:spPr>
        <a:xfrm>
          <a:off x="13004800" y="61803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112776</xdr:rowOff>
    </xdr:from>
    <xdr:to>
      <xdr:col>69</xdr:col>
      <xdr:colOff>142875</xdr:colOff>
      <xdr:row>37</xdr:row>
      <xdr:rowOff>42926</xdr:rowOff>
    </xdr:to>
    <xdr:sp macro="" textlink="">
      <xdr:nvSpPr>
        <xdr:cNvPr id="309" name="フローチャート: 判断 308">
          <a:extLst>
            <a:ext uri="{FF2B5EF4-FFF2-40B4-BE49-F238E27FC236}">
              <a16:creationId xmlns:a16="http://schemas.microsoft.com/office/drawing/2014/main" xmlns="" id="{00000000-0008-0000-0400-000035010000}"/>
            </a:ext>
          </a:extLst>
        </xdr:cNvPr>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27703</xdr:rowOff>
    </xdr:from>
    <xdr:ext cx="762000" cy="259045"/>
    <xdr:sp macro="" textlink="">
      <xdr:nvSpPr>
        <xdr:cNvPr id="310" name="テキスト ボックス 309">
          <a:extLst>
            <a:ext uri="{FF2B5EF4-FFF2-40B4-BE49-F238E27FC236}">
              <a16:creationId xmlns:a16="http://schemas.microsoft.com/office/drawing/2014/main" xmlns="" id="{00000000-0008-0000-0400-000036010000}"/>
            </a:ext>
          </a:extLst>
        </xdr:cNvPr>
        <xdr:cNvSpPr txBox="1"/>
      </xdr:nvSpPr>
      <xdr:spPr>
        <a:xfrm>
          <a:off x="13512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11" name="フローチャート: 判断 310">
          <a:extLst>
            <a:ext uri="{FF2B5EF4-FFF2-40B4-BE49-F238E27FC236}">
              <a16:creationId xmlns:a16="http://schemas.microsoft.com/office/drawing/2014/main" xmlns="" id="{00000000-0008-0000-0400-000037010000}"/>
            </a:ext>
          </a:extLst>
        </xdr:cNvPr>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12" name="テキスト ボックス 311">
          <a:extLst>
            <a:ext uri="{FF2B5EF4-FFF2-40B4-BE49-F238E27FC236}">
              <a16:creationId xmlns:a16="http://schemas.microsoft.com/office/drawing/2014/main" xmlns="" id="{00000000-0008-0000-0400-000038010000}"/>
            </a:ext>
          </a:extLst>
        </xdr:cNvPr>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xmlns="" id="{00000000-0008-0000-0400-000039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xmlns="" id="{00000000-0008-0000-0400-00003A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xmlns="" id="{00000000-0008-0000-0400-00003B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xmlns="" id="{00000000-0008-0000-0400-00003C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a:extLst>
            <a:ext uri="{FF2B5EF4-FFF2-40B4-BE49-F238E27FC236}">
              <a16:creationId xmlns:a16="http://schemas.microsoft.com/office/drawing/2014/main" xmlns="" id="{00000000-0008-0000-0400-00003D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18" name="楕円 317">
          <a:extLst>
            <a:ext uri="{FF2B5EF4-FFF2-40B4-BE49-F238E27FC236}">
              <a16:creationId xmlns:a16="http://schemas.microsoft.com/office/drawing/2014/main" xmlns="" id="{00000000-0008-0000-0400-00003E010000}"/>
            </a:ext>
          </a:extLst>
        </xdr:cNvPr>
        <xdr:cNvSpPr/>
      </xdr:nvSpPr>
      <xdr:spPr>
        <a:xfrm>
          <a:off x="164592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15003</xdr:rowOff>
    </xdr:from>
    <xdr:ext cx="762000" cy="259045"/>
    <xdr:sp macro="" textlink="">
      <xdr:nvSpPr>
        <xdr:cNvPr id="319" name="補助費等該当値テキスト">
          <a:extLst>
            <a:ext uri="{FF2B5EF4-FFF2-40B4-BE49-F238E27FC236}">
              <a16:creationId xmlns:a16="http://schemas.microsoft.com/office/drawing/2014/main" xmlns="" id="{00000000-0008-0000-0400-00003F010000}"/>
            </a:ext>
          </a:extLst>
        </xdr:cNvPr>
        <xdr:cNvSpPr txBox="1"/>
      </xdr:nvSpPr>
      <xdr:spPr>
        <a:xfrm>
          <a:off x="16598900" y="60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169926</xdr:rowOff>
    </xdr:from>
    <xdr:to>
      <xdr:col>78</xdr:col>
      <xdr:colOff>120650</xdr:colOff>
      <xdr:row>36</xdr:row>
      <xdr:rowOff>100076</xdr:rowOff>
    </xdr:to>
    <xdr:sp macro="" textlink="">
      <xdr:nvSpPr>
        <xdr:cNvPr id="320" name="楕円 319">
          <a:extLst>
            <a:ext uri="{FF2B5EF4-FFF2-40B4-BE49-F238E27FC236}">
              <a16:creationId xmlns:a16="http://schemas.microsoft.com/office/drawing/2014/main" xmlns="" id="{00000000-0008-0000-0400-000040010000}"/>
            </a:ext>
          </a:extLst>
        </xdr:cNvPr>
        <xdr:cNvSpPr/>
      </xdr:nvSpPr>
      <xdr:spPr>
        <a:xfrm>
          <a:off x="15621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21" name="テキスト ボックス 320">
          <a:extLst>
            <a:ext uri="{FF2B5EF4-FFF2-40B4-BE49-F238E27FC236}">
              <a16:creationId xmlns:a16="http://schemas.microsoft.com/office/drawing/2014/main" xmlns="" id="{00000000-0008-0000-0400-000041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39624</xdr:rowOff>
    </xdr:from>
    <xdr:to>
      <xdr:col>74</xdr:col>
      <xdr:colOff>31750</xdr:colOff>
      <xdr:row>36</xdr:row>
      <xdr:rowOff>141224</xdr:rowOff>
    </xdr:to>
    <xdr:sp macro="" textlink="">
      <xdr:nvSpPr>
        <xdr:cNvPr id="322" name="楕円 321">
          <a:extLst>
            <a:ext uri="{FF2B5EF4-FFF2-40B4-BE49-F238E27FC236}">
              <a16:creationId xmlns:a16="http://schemas.microsoft.com/office/drawing/2014/main" xmlns="" id="{00000000-0008-0000-0400-000042010000}"/>
            </a:ext>
          </a:extLst>
        </xdr:cNvPr>
        <xdr:cNvSpPr/>
      </xdr:nvSpPr>
      <xdr:spPr>
        <a:xfrm>
          <a:off x="14732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23" name="テキスト ボックス 322">
          <a:extLst>
            <a:ext uri="{FF2B5EF4-FFF2-40B4-BE49-F238E27FC236}">
              <a16:creationId xmlns:a16="http://schemas.microsoft.com/office/drawing/2014/main" xmlns="" id="{00000000-0008-0000-0400-000043010000}"/>
            </a:ext>
          </a:extLst>
        </xdr:cNvPr>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147066</xdr:rowOff>
    </xdr:from>
    <xdr:to>
      <xdr:col>69</xdr:col>
      <xdr:colOff>142875</xdr:colOff>
      <xdr:row>36</xdr:row>
      <xdr:rowOff>77216</xdr:rowOff>
    </xdr:to>
    <xdr:sp macro="" textlink="">
      <xdr:nvSpPr>
        <xdr:cNvPr id="324" name="楕円 323">
          <a:extLst>
            <a:ext uri="{FF2B5EF4-FFF2-40B4-BE49-F238E27FC236}">
              <a16:creationId xmlns:a16="http://schemas.microsoft.com/office/drawing/2014/main" xmlns="" id="{00000000-0008-0000-0400-000044010000}"/>
            </a:ext>
          </a:extLst>
        </xdr:cNvPr>
        <xdr:cNvSpPr/>
      </xdr:nvSpPr>
      <xdr:spPr>
        <a:xfrm>
          <a:off x="13843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87393</xdr:rowOff>
    </xdr:from>
    <xdr:ext cx="762000" cy="259045"/>
    <xdr:sp macro="" textlink="">
      <xdr:nvSpPr>
        <xdr:cNvPr id="325" name="テキスト ボックス 324">
          <a:extLst>
            <a:ext uri="{FF2B5EF4-FFF2-40B4-BE49-F238E27FC236}">
              <a16:creationId xmlns:a16="http://schemas.microsoft.com/office/drawing/2014/main" xmlns="" id="{00000000-0008-0000-0400-000045010000}"/>
            </a:ext>
          </a:extLst>
        </xdr:cNvPr>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128778</xdr:rowOff>
    </xdr:from>
    <xdr:to>
      <xdr:col>65</xdr:col>
      <xdr:colOff>53975</xdr:colOff>
      <xdr:row>36</xdr:row>
      <xdr:rowOff>58928</xdr:rowOff>
    </xdr:to>
    <xdr:sp macro="" textlink="">
      <xdr:nvSpPr>
        <xdr:cNvPr id="326" name="楕円 325">
          <a:extLst>
            <a:ext uri="{FF2B5EF4-FFF2-40B4-BE49-F238E27FC236}">
              <a16:creationId xmlns:a16="http://schemas.microsoft.com/office/drawing/2014/main" xmlns="" id="{00000000-0008-0000-0400-000046010000}"/>
            </a:ext>
          </a:extLst>
        </xdr:cNvPr>
        <xdr:cNvSpPr/>
      </xdr:nvSpPr>
      <xdr:spPr>
        <a:xfrm>
          <a:off x="12954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69105</xdr:rowOff>
    </xdr:from>
    <xdr:ext cx="762000" cy="259045"/>
    <xdr:sp macro="" textlink="">
      <xdr:nvSpPr>
        <xdr:cNvPr id="327" name="テキスト ボックス 326">
          <a:extLst>
            <a:ext uri="{FF2B5EF4-FFF2-40B4-BE49-F238E27FC236}">
              <a16:creationId xmlns:a16="http://schemas.microsoft.com/office/drawing/2014/main" xmlns="" id="{00000000-0008-0000-0400-000047010000}"/>
            </a:ext>
          </a:extLst>
        </xdr:cNvPr>
        <xdr:cNvSpPr txBox="1"/>
      </xdr:nvSpPr>
      <xdr:spPr>
        <a:xfrm>
          <a:off x="12623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a:extLst>
            <a:ext uri="{FF2B5EF4-FFF2-40B4-BE49-F238E27FC236}">
              <a16:creationId xmlns:a16="http://schemas.microsoft.com/office/drawing/2014/main" xmlns="" id="{00000000-0008-0000-0400-000048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a:extLst>
            <a:ext uri="{FF2B5EF4-FFF2-40B4-BE49-F238E27FC236}">
              <a16:creationId xmlns:a16="http://schemas.microsoft.com/office/drawing/2014/main" xmlns="" id="{00000000-0008-0000-0400-000049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a:extLst>
            <a:ext uri="{FF2B5EF4-FFF2-40B4-BE49-F238E27FC236}">
              <a16:creationId xmlns:a16="http://schemas.microsoft.com/office/drawing/2014/main" xmlns="" id="{00000000-0008-0000-0400-00004A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1" name="正方形/長方形 330">
          <a:extLst>
            <a:ext uri="{FF2B5EF4-FFF2-40B4-BE49-F238E27FC236}">
              <a16:creationId xmlns:a16="http://schemas.microsoft.com/office/drawing/2014/main" xmlns="" id="{00000000-0008-0000-0400-00004B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2" name="正方形/長方形 331">
          <a:extLst>
            <a:ext uri="{FF2B5EF4-FFF2-40B4-BE49-F238E27FC236}">
              <a16:creationId xmlns:a16="http://schemas.microsoft.com/office/drawing/2014/main" xmlns="" id="{00000000-0008-0000-0400-00004C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3" name="正方形/長方形 332">
          <a:extLst>
            <a:ext uri="{FF2B5EF4-FFF2-40B4-BE49-F238E27FC236}">
              <a16:creationId xmlns:a16="http://schemas.microsoft.com/office/drawing/2014/main" xmlns="" id="{00000000-0008-0000-0400-00004D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4" name="正方形/長方形 333">
          <a:extLst>
            <a:ext uri="{FF2B5EF4-FFF2-40B4-BE49-F238E27FC236}">
              <a16:creationId xmlns:a16="http://schemas.microsoft.com/office/drawing/2014/main" xmlns="" id="{00000000-0008-0000-0400-00004E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a:extLst>
            <a:ext uri="{FF2B5EF4-FFF2-40B4-BE49-F238E27FC236}">
              <a16:creationId xmlns:a16="http://schemas.microsoft.com/office/drawing/2014/main" xmlns="" id="{00000000-0008-0000-0400-00004F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6" name="正方形/長方形 335">
          <a:extLst>
            <a:ext uri="{FF2B5EF4-FFF2-40B4-BE49-F238E27FC236}">
              <a16:creationId xmlns:a16="http://schemas.microsoft.com/office/drawing/2014/main" xmlns="" id="{00000000-0008-0000-0400-000050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a:extLst>
            <a:ext uri="{FF2B5EF4-FFF2-40B4-BE49-F238E27FC236}">
              <a16:creationId xmlns:a16="http://schemas.microsoft.com/office/drawing/2014/main" xmlns="" id="{00000000-0008-0000-0400-000051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8" name="テキスト ボックス 337">
          <a:extLst>
            <a:ext uri="{FF2B5EF4-FFF2-40B4-BE49-F238E27FC236}">
              <a16:creationId xmlns:a16="http://schemas.microsoft.com/office/drawing/2014/main" xmlns="" id="{00000000-0008-0000-0400-000052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町道改良事業債等の償還終了に伴い、償還額は減少傾向にあり、前年度を</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ポイント下回っている。今後も新規発行債の抑制による公債費負担の平準化に努める。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9" name="テキスト ボックス 338">
          <a:extLst>
            <a:ext uri="{FF2B5EF4-FFF2-40B4-BE49-F238E27FC236}">
              <a16:creationId xmlns:a16="http://schemas.microsoft.com/office/drawing/2014/main" xmlns="" id="{00000000-0008-0000-0400-000053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a:extLst>
            <a:ext uri="{FF2B5EF4-FFF2-40B4-BE49-F238E27FC236}">
              <a16:creationId xmlns:a16="http://schemas.microsoft.com/office/drawing/2014/main" xmlns="" id="{00000000-0008-0000-0400-000054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1" name="テキスト ボックス 340">
          <a:extLst>
            <a:ext uri="{FF2B5EF4-FFF2-40B4-BE49-F238E27FC236}">
              <a16:creationId xmlns:a16="http://schemas.microsoft.com/office/drawing/2014/main" xmlns="" id="{00000000-0008-0000-0400-000055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2" name="直線コネクタ 341">
          <a:extLst>
            <a:ext uri="{FF2B5EF4-FFF2-40B4-BE49-F238E27FC236}">
              <a16:creationId xmlns:a16="http://schemas.microsoft.com/office/drawing/2014/main" xmlns="" id="{00000000-0008-0000-0400-000056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3" name="テキスト ボックス 342">
          <a:extLst>
            <a:ext uri="{FF2B5EF4-FFF2-40B4-BE49-F238E27FC236}">
              <a16:creationId xmlns:a16="http://schemas.microsoft.com/office/drawing/2014/main" xmlns="" id="{00000000-0008-0000-0400-000057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4" name="直線コネクタ 343">
          <a:extLst>
            <a:ext uri="{FF2B5EF4-FFF2-40B4-BE49-F238E27FC236}">
              <a16:creationId xmlns:a16="http://schemas.microsoft.com/office/drawing/2014/main" xmlns="" id="{00000000-0008-0000-0400-000058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5" name="テキスト ボックス 344">
          <a:extLst>
            <a:ext uri="{FF2B5EF4-FFF2-40B4-BE49-F238E27FC236}">
              <a16:creationId xmlns:a16="http://schemas.microsoft.com/office/drawing/2014/main" xmlns="" id="{00000000-0008-0000-0400-000059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6" name="直線コネクタ 345">
          <a:extLst>
            <a:ext uri="{FF2B5EF4-FFF2-40B4-BE49-F238E27FC236}">
              <a16:creationId xmlns:a16="http://schemas.microsoft.com/office/drawing/2014/main" xmlns="" id="{00000000-0008-0000-0400-00005A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7" name="テキスト ボックス 346">
          <a:extLst>
            <a:ext uri="{FF2B5EF4-FFF2-40B4-BE49-F238E27FC236}">
              <a16:creationId xmlns:a16="http://schemas.microsoft.com/office/drawing/2014/main" xmlns="" id="{00000000-0008-0000-0400-00005B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8" name="直線コネクタ 347">
          <a:extLst>
            <a:ext uri="{FF2B5EF4-FFF2-40B4-BE49-F238E27FC236}">
              <a16:creationId xmlns:a16="http://schemas.microsoft.com/office/drawing/2014/main" xmlns="" id="{00000000-0008-0000-0400-00005C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9" name="テキスト ボックス 348">
          <a:extLst>
            <a:ext uri="{FF2B5EF4-FFF2-40B4-BE49-F238E27FC236}">
              <a16:creationId xmlns:a16="http://schemas.microsoft.com/office/drawing/2014/main" xmlns="" id="{00000000-0008-0000-0400-00005D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0" name="直線コネクタ 349">
          <a:extLst>
            <a:ext uri="{FF2B5EF4-FFF2-40B4-BE49-F238E27FC236}">
              <a16:creationId xmlns:a16="http://schemas.microsoft.com/office/drawing/2014/main" xmlns="" id="{00000000-0008-0000-0400-00005E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1" name="テキスト ボックス 350">
          <a:extLst>
            <a:ext uri="{FF2B5EF4-FFF2-40B4-BE49-F238E27FC236}">
              <a16:creationId xmlns:a16="http://schemas.microsoft.com/office/drawing/2014/main" xmlns="" id="{00000000-0008-0000-0400-00005F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xmlns=""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a:extLst>
            <a:ext uri="{FF2B5EF4-FFF2-40B4-BE49-F238E27FC236}">
              <a16:creationId xmlns:a16="http://schemas.microsoft.com/office/drawing/2014/main" xmlns="" id="{00000000-0008-0000-0400-00006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xdr:rowOff>
    </xdr:from>
    <xdr:to>
      <xdr:col>24</xdr:col>
      <xdr:colOff>25400</xdr:colOff>
      <xdr:row>80</xdr:row>
      <xdr:rowOff>69850</xdr:rowOff>
    </xdr:to>
    <xdr:cxnSp macro="">
      <xdr:nvCxnSpPr>
        <xdr:cNvPr id="354" name="直線コネクタ 353">
          <a:extLst>
            <a:ext uri="{FF2B5EF4-FFF2-40B4-BE49-F238E27FC236}">
              <a16:creationId xmlns:a16="http://schemas.microsoft.com/office/drawing/2014/main" xmlns="" id="{00000000-0008-0000-0400-000062010000}"/>
            </a:ext>
          </a:extLst>
        </xdr:cNvPr>
        <xdr:cNvCxnSpPr/>
      </xdr:nvCxnSpPr>
      <xdr:spPr>
        <a:xfrm flipV="1">
          <a:off x="4826000" y="1251712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5" name="公債費最小値テキスト">
          <a:extLst>
            <a:ext uri="{FF2B5EF4-FFF2-40B4-BE49-F238E27FC236}">
              <a16:creationId xmlns:a16="http://schemas.microsoft.com/office/drawing/2014/main" xmlns="" id="{00000000-0008-0000-0400-000063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6" name="直線コネクタ 355">
          <a:extLst>
            <a:ext uri="{FF2B5EF4-FFF2-40B4-BE49-F238E27FC236}">
              <a16:creationId xmlns:a16="http://schemas.microsoft.com/office/drawing/2014/main" xmlns="" id="{00000000-0008-0000-0400-000064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87647</xdr:rowOff>
    </xdr:from>
    <xdr:ext cx="762000" cy="259045"/>
    <xdr:sp macro="" textlink="">
      <xdr:nvSpPr>
        <xdr:cNvPr id="357" name="公債費最大値テキスト">
          <a:extLst>
            <a:ext uri="{FF2B5EF4-FFF2-40B4-BE49-F238E27FC236}">
              <a16:creationId xmlns:a16="http://schemas.microsoft.com/office/drawing/2014/main" xmlns="" id="{00000000-0008-0000-0400-000065010000}"/>
            </a:ext>
          </a:extLst>
        </xdr:cNvPr>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xdr:rowOff>
    </xdr:from>
    <xdr:to>
      <xdr:col>24</xdr:col>
      <xdr:colOff>114300</xdr:colOff>
      <xdr:row>73</xdr:row>
      <xdr:rowOff>1270</xdr:rowOff>
    </xdr:to>
    <xdr:cxnSp macro="">
      <xdr:nvCxnSpPr>
        <xdr:cNvPr id="358" name="直線コネクタ 357">
          <a:extLst>
            <a:ext uri="{FF2B5EF4-FFF2-40B4-BE49-F238E27FC236}">
              <a16:creationId xmlns:a16="http://schemas.microsoft.com/office/drawing/2014/main" xmlns="" id="{00000000-0008-0000-0400-000066010000}"/>
            </a:ext>
          </a:extLst>
        </xdr:cNvPr>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146050</xdr:rowOff>
    </xdr:from>
    <xdr:to>
      <xdr:col>24</xdr:col>
      <xdr:colOff>25400</xdr:colOff>
      <xdr:row>77</xdr:row>
      <xdr:rowOff>149861</xdr:rowOff>
    </xdr:to>
    <xdr:cxnSp macro="">
      <xdr:nvCxnSpPr>
        <xdr:cNvPr id="359" name="直線コネクタ 358">
          <a:extLst>
            <a:ext uri="{FF2B5EF4-FFF2-40B4-BE49-F238E27FC236}">
              <a16:creationId xmlns:a16="http://schemas.microsoft.com/office/drawing/2014/main" xmlns="" id="{00000000-0008-0000-0400-000067010000}"/>
            </a:ext>
          </a:extLst>
        </xdr:cNvPr>
        <xdr:cNvCxnSpPr/>
      </xdr:nvCxnSpPr>
      <xdr:spPr>
        <a:xfrm flipV="1">
          <a:off x="3987800" y="13347700"/>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168927</xdr:rowOff>
    </xdr:from>
    <xdr:ext cx="762000" cy="259045"/>
    <xdr:sp macro="" textlink="">
      <xdr:nvSpPr>
        <xdr:cNvPr id="360" name="公債費平均値テキスト">
          <a:extLst>
            <a:ext uri="{FF2B5EF4-FFF2-40B4-BE49-F238E27FC236}">
              <a16:creationId xmlns:a16="http://schemas.microsoft.com/office/drawing/2014/main" xmlns="" id="{00000000-0008-0000-0400-000068010000}"/>
            </a:ext>
          </a:extLst>
        </xdr:cNvPr>
        <xdr:cNvSpPr txBox="1"/>
      </xdr:nvSpPr>
      <xdr:spPr>
        <a:xfrm>
          <a:off x="4914900" y="1302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152400</xdr:rowOff>
    </xdr:from>
    <xdr:to>
      <xdr:col>24</xdr:col>
      <xdr:colOff>76200</xdr:colOff>
      <xdr:row>77</xdr:row>
      <xdr:rowOff>82550</xdr:rowOff>
    </xdr:to>
    <xdr:sp macro="" textlink="">
      <xdr:nvSpPr>
        <xdr:cNvPr id="361" name="フローチャート: 判断 360">
          <a:extLst>
            <a:ext uri="{FF2B5EF4-FFF2-40B4-BE49-F238E27FC236}">
              <a16:creationId xmlns:a16="http://schemas.microsoft.com/office/drawing/2014/main" xmlns="" id="{00000000-0008-0000-0400-000069010000}"/>
            </a:ext>
          </a:extLst>
        </xdr:cNvPr>
        <xdr:cNvSpPr/>
      </xdr:nvSpPr>
      <xdr:spPr>
        <a:xfrm>
          <a:off x="47752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149861</xdr:rowOff>
    </xdr:from>
    <xdr:to>
      <xdr:col>19</xdr:col>
      <xdr:colOff>187325</xdr:colOff>
      <xdr:row>77</xdr:row>
      <xdr:rowOff>153670</xdr:rowOff>
    </xdr:to>
    <xdr:cxnSp macro="">
      <xdr:nvCxnSpPr>
        <xdr:cNvPr id="362" name="直線コネクタ 361">
          <a:extLst>
            <a:ext uri="{FF2B5EF4-FFF2-40B4-BE49-F238E27FC236}">
              <a16:creationId xmlns:a16="http://schemas.microsoft.com/office/drawing/2014/main" xmlns="" id="{00000000-0008-0000-0400-00006A010000}"/>
            </a:ext>
          </a:extLst>
        </xdr:cNvPr>
        <xdr:cNvCxnSpPr/>
      </xdr:nvCxnSpPr>
      <xdr:spPr>
        <a:xfrm flipV="1">
          <a:off x="3098800" y="133515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63" name="フローチャート: 判断 362">
          <a:extLst>
            <a:ext uri="{FF2B5EF4-FFF2-40B4-BE49-F238E27FC236}">
              <a16:creationId xmlns:a16="http://schemas.microsoft.com/office/drawing/2014/main" xmlns="" id="{00000000-0008-0000-0400-00006B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85107</xdr:rowOff>
    </xdr:from>
    <xdr:ext cx="736600" cy="259045"/>
    <xdr:sp macro="" textlink="">
      <xdr:nvSpPr>
        <xdr:cNvPr id="364" name="テキスト ボックス 363">
          <a:extLst>
            <a:ext uri="{FF2B5EF4-FFF2-40B4-BE49-F238E27FC236}">
              <a16:creationId xmlns:a16="http://schemas.microsoft.com/office/drawing/2014/main" xmlns="" id="{00000000-0008-0000-0400-00006C010000}"/>
            </a:ext>
          </a:extLst>
        </xdr:cNvPr>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138430</xdr:rowOff>
    </xdr:from>
    <xdr:to>
      <xdr:col>15</xdr:col>
      <xdr:colOff>98425</xdr:colOff>
      <xdr:row>77</xdr:row>
      <xdr:rowOff>153670</xdr:rowOff>
    </xdr:to>
    <xdr:cxnSp macro="">
      <xdr:nvCxnSpPr>
        <xdr:cNvPr id="365" name="直線コネクタ 364">
          <a:extLst>
            <a:ext uri="{FF2B5EF4-FFF2-40B4-BE49-F238E27FC236}">
              <a16:creationId xmlns:a16="http://schemas.microsoft.com/office/drawing/2014/main" xmlns="" id="{00000000-0008-0000-0400-00006D010000}"/>
            </a:ext>
          </a:extLst>
        </xdr:cNvPr>
        <xdr:cNvCxnSpPr/>
      </xdr:nvCxnSpPr>
      <xdr:spPr>
        <a:xfrm>
          <a:off x="2209800" y="133400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125730</xdr:rowOff>
    </xdr:from>
    <xdr:to>
      <xdr:col>15</xdr:col>
      <xdr:colOff>149225</xdr:colOff>
      <xdr:row>77</xdr:row>
      <xdr:rowOff>55880</xdr:rowOff>
    </xdr:to>
    <xdr:sp macro="" textlink="">
      <xdr:nvSpPr>
        <xdr:cNvPr id="366" name="フローチャート: 判断 365">
          <a:extLst>
            <a:ext uri="{FF2B5EF4-FFF2-40B4-BE49-F238E27FC236}">
              <a16:creationId xmlns:a16="http://schemas.microsoft.com/office/drawing/2014/main" xmlns="" id="{00000000-0008-0000-0400-00006E010000}"/>
            </a:ext>
          </a:extLst>
        </xdr:cNvPr>
        <xdr:cNvSpPr/>
      </xdr:nvSpPr>
      <xdr:spPr>
        <a:xfrm>
          <a:off x="3048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66057</xdr:rowOff>
    </xdr:from>
    <xdr:ext cx="762000" cy="259045"/>
    <xdr:sp macro="" textlink="">
      <xdr:nvSpPr>
        <xdr:cNvPr id="367" name="テキスト ボックス 366">
          <a:extLst>
            <a:ext uri="{FF2B5EF4-FFF2-40B4-BE49-F238E27FC236}">
              <a16:creationId xmlns:a16="http://schemas.microsoft.com/office/drawing/2014/main" xmlns="" id="{00000000-0008-0000-0400-00006F010000}"/>
            </a:ext>
          </a:extLst>
        </xdr:cNvPr>
        <xdr:cNvSpPr txBox="1"/>
      </xdr:nvSpPr>
      <xdr:spPr>
        <a:xfrm>
          <a:off x="2717800" y="1292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138430</xdr:rowOff>
    </xdr:from>
    <xdr:to>
      <xdr:col>11</xdr:col>
      <xdr:colOff>9525</xdr:colOff>
      <xdr:row>78</xdr:row>
      <xdr:rowOff>39370</xdr:rowOff>
    </xdr:to>
    <xdr:cxnSp macro="">
      <xdr:nvCxnSpPr>
        <xdr:cNvPr id="368" name="直線コネクタ 367">
          <a:extLst>
            <a:ext uri="{FF2B5EF4-FFF2-40B4-BE49-F238E27FC236}">
              <a16:creationId xmlns:a16="http://schemas.microsoft.com/office/drawing/2014/main" xmlns="" id="{00000000-0008-0000-0400-000070010000}"/>
            </a:ext>
          </a:extLst>
        </xdr:cNvPr>
        <xdr:cNvCxnSpPr/>
      </xdr:nvCxnSpPr>
      <xdr:spPr>
        <a:xfrm flipV="1">
          <a:off x="1320800" y="1334008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118111</xdr:rowOff>
    </xdr:from>
    <xdr:to>
      <xdr:col>11</xdr:col>
      <xdr:colOff>60325</xdr:colOff>
      <xdr:row>77</xdr:row>
      <xdr:rowOff>48261</xdr:rowOff>
    </xdr:to>
    <xdr:sp macro="" textlink="">
      <xdr:nvSpPr>
        <xdr:cNvPr id="369" name="フローチャート: 判断 368">
          <a:extLst>
            <a:ext uri="{FF2B5EF4-FFF2-40B4-BE49-F238E27FC236}">
              <a16:creationId xmlns:a16="http://schemas.microsoft.com/office/drawing/2014/main" xmlns="" id="{00000000-0008-0000-0400-000071010000}"/>
            </a:ext>
          </a:extLst>
        </xdr:cNvPr>
        <xdr:cNvSpPr/>
      </xdr:nvSpPr>
      <xdr:spPr>
        <a:xfrm>
          <a:off x="2159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58437</xdr:rowOff>
    </xdr:from>
    <xdr:ext cx="762000" cy="259045"/>
    <xdr:sp macro="" textlink="">
      <xdr:nvSpPr>
        <xdr:cNvPr id="370" name="テキスト ボックス 369">
          <a:extLst>
            <a:ext uri="{FF2B5EF4-FFF2-40B4-BE49-F238E27FC236}">
              <a16:creationId xmlns:a16="http://schemas.microsoft.com/office/drawing/2014/main" xmlns="" id="{00000000-0008-0000-0400-000072010000}"/>
            </a:ext>
          </a:extLst>
        </xdr:cNvPr>
        <xdr:cNvSpPr txBox="1"/>
      </xdr:nvSpPr>
      <xdr:spPr>
        <a:xfrm>
          <a:off x="1828800" y="129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148589</xdr:rowOff>
    </xdr:from>
    <xdr:to>
      <xdr:col>6</xdr:col>
      <xdr:colOff>171450</xdr:colOff>
      <xdr:row>77</xdr:row>
      <xdr:rowOff>78739</xdr:rowOff>
    </xdr:to>
    <xdr:sp macro="" textlink="">
      <xdr:nvSpPr>
        <xdr:cNvPr id="371" name="フローチャート: 判断 370">
          <a:extLst>
            <a:ext uri="{FF2B5EF4-FFF2-40B4-BE49-F238E27FC236}">
              <a16:creationId xmlns:a16="http://schemas.microsoft.com/office/drawing/2014/main" xmlns="" id="{00000000-0008-0000-0400-000073010000}"/>
            </a:ext>
          </a:extLst>
        </xdr:cNvPr>
        <xdr:cNvSpPr/>
      </xdr:nvSpPr>
      <xdr:spPr>
        <a:xfrm>
          <a:off x="1270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88916</xdr:rowOff>
    </xdr:from>
    <xdr:ext cx="762000" cy="259045"/>
    <xdr:sp macro="" textlink="">
      <xdr:nvSpPr>
        <xdr:cNvPr id="372" name="テキスト ボックス 371">
          <a:extLst>
            <a:ext uri="{FF2B5EF4-FFF2-40B4-BE49-F238E27FC236}">
              <a16:creationId xmlns:a16="http://schemas.microsoft.com/office/drawing/2014/main" xmlns="" id="{00000000-0008-0000-0400-000074010000}"/>
            </a:ext>
          </a:extLst>
        </xdr:cNvPr>
        <xdr:cNvSpPr txBox="1"/>
      </xdr:nvSpPr>
      <xdr:spPr>
        <a:xfrm>
          <a:off x="9398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a:extLst>
            <a:ext uri="{FF2B5EF4-FFF2-40B4-BE49-F238E27FC236}">
              <a16:creationId xmlns:a16="http://schemas.microsoft.com/office/drawing/2014/main" xmlns="" id="{00000000-0008-0000-0400-00007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xmlns="" id="{00000000-0008-0000-0400-00007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xmlns="" id="{00000000-0008-0000-0400-00007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xmlns="" id="{00000000-0008-0000-0400-00007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xmlns="" id="{00000000-0008-0000-0400-00007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8" name="楕円 377">
          <a:extLst>
            <a:ext uri="{FF2B5EF4-FFF2-40B4-BE49-F238E27FC236}">
              <a16:creationId xmlns:a16="http://schemas.microsoft.com/office/drawing/2014/main" xmlns="" id="{00000000-0008-0000-0400-00007A010000}"/>
            </a:ext>
          </a:extLst>
        </xdr:cNvPr>
        <xdr:cNvSpPr/>
      </xdr:nvSpPr>
      <xdr:spPr>
        <a:xfrm>
          <a:off x="47752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67327</xdr:rowOff>
    </xdr:from>
    <xdr:ext cx="762000" cy="259045"/>
    <xdr:sp macro="" textlink="">
      <xdr:nvSpPr>
        <xdr:cNvPr id="379" name="公債費該当値テキスト">
          <a:extLst>
            <a:ext uri="{FF2B5EF4-FFF2-40B4-BE49-F238E27FC236}">
              <a16:creationId xmlns:a16="http://schemas.microsoft.com/office/drawing/2014/main" xmlns="" id="{00000000-0008-0000-0400-00007B010000}"/>
            </a:ext>
          </a:extLst>
        </xdr:cNvPr>
        <xdr:cNvSpPr txBox="1"/>
      </xdr:nvSpPr>
      <xdr:spPr>
        <a:xfrm>
          <a:off x="49149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99061</xdr:rowOff>
    </xdr:from>
    <xdr:to>
      <xdr:col>20</xdr:col>
      <xdr:colOff>38100</xdr:colOff>
      <xdr:row>78</xdr:row>
      <xdr:rowOff>29211</xdr:rowOff>
    </xdr:to>
    <xdr:sp macro="" textlink="">
      <xdr:nvSpPr>
        <xdr:cNvPr id="380" name="楕円 379">
          <a:extLst>
            <a:ext uri="{FF2B5EF4-FFF2-40B4-BE49-F238E27FC236}">
              <a16:creationId xmlns:a16="http://schemas.microsoft.com/office/drawing/2014/main" xmlns="" id="{00000000-0008-0000-0400-00007C010000}"/>
            </a:ext>
          </a:extLst>
        </xdr:cNvPr>
        <xdr:cNvSpPr/>
      </xdr:nvSpPr>
      <xdr:spPr>
        <a:xfrm>
          <a:off x="3937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13988</xdr:rowOff>
    </xdr:from>
    <xdr:ext cx="736600" cy="259045"/>
    <xdr:sp macro="" textlink="">
      <xdr:nvSpPr>
        <xdr:cNvPr id="381" name="テキスト ボックス 380">
          <a:extLst>
            <a:ext uri="{FF2B5EF4-FFF2-40B4-BE49-F238E27FC236}">
              <a16:creationId xmlns:a16="http://schemas.microsoft.com/office/drawing/2014/main" xmlns="" id="{00000000-0008-0000-0400-00007D010000}"/>
            </a:ext>
          </a:extLst>
        </xdr:cNvPr>
        <xdr:cNvSpPr txBox="1"/>
      </xdr:nvSpPr>
      <xdr:spPr>
        <a:xfrm>
          <a:off x="3606800" y="13387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102870</xdr:rowOff>
    </xdr:from>
    <xdr:to>
      <xdr:col>15</xdr:col>
      <xdr:colOff>149225</xdr:colOff>
      <xdr:row>78</xdr:row>
      <xdr:rowOff>33020</xdr:rowOff>
    </xdr:to>
    <xdr:sp macro="" textlink="">
      <xdr:nvSpPr>
        <xdr:cNvPr id="382" name="楕円 381">
          <a:extLst>
            <a:ext uri="{FF2B5EF4-FFF2-40B4-BE49-F238E27FC236}">
              <a16:creationId xmlns:a16="http://schemas.microsoft.com/office/drawing/2014/main" xmlns="" id="{00000000-0008-0000-0400-00007E010000}"/>
            </a:ext>
          </a:extLst>
        </xdr:cNvPr>
        <xdr:cNvSpPr/>
      </xdr:nvSpPr>
      <xdr:spPr>
        <a:xfrm>
          <a:off x="3048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17797</xdr:rowOff>
    </xdr:from>
    <xdr:ext cx="762000" cy="259045"/>
    <xdr:sp macro="" textlink="">
      <xdr:nvSpPr>
        <xdr:cNvPr id="383" name="テキスト ボックス 382">
          <a:extLst>
            <a:ext uri="{FF2B5EF4-FFF2-40B4-BE49-F238E27FC236}">
              <a16:creationId xmlns:a16="http://schemas.microsoft.com/office/drawing/2014/main" xmlns="" id="{00000000-0008-0000-0400-00007F010000}"/>
            </a:ext>
          </a:extLst>
        </xdr:cNvPr>
        <xdr:cNvSpPr txBox="1"/>
      </xdr:nvSpPr>
      <xdr:spPr>
        <a:xfrm>
          <a:off x="2717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87630</xdr:rowOff>
    </xdr:from>
    <xdr:to>
      <xdr:col>11</xdr:col>
      <xdr:colOff>60325</xdr:colOff>
      <xdr:row>78</xdr:row>
      <xdr:rowOff>17780</xdr:rowOff>
    </xdr:to>
    <xdr:sp macro="" textlink="">
      <xdr:nvSpPr>
        <xdr:cNvPr id="384" name="楕円 383">
          <a:extLst>
            <a:ext uri="{FF2B5EF4-FFF2-40B4-BE49-F238E27FC236}">
              <a16:creationId xmlns:a16="http://schemas.microsoft.com/office/drawing/2014/main" xmlns="" id="{00000000-0008-0000-0400-000080010000}"/>
            </a:ext>
          </a:extLst>
        </xdr:cNvPr>
        <xdr:cNvSpPr/>
      </xdr:nvSpPr>
      <xdr:spPr>
        <a:xfrm>
          <a:off x="2159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2557</xdr:rowOff>
    </xdr:from>
    <xdr:ext cx="762000" cy="259045"/>
    <xdr:sp macro="" textlink="">
      <xdr:nvSpPr>
        <xdr:cNvPr id="385" name="テキスト ボックス 384">
          <a:extLst>
            <a:ext uri="{FF2B5EF4-FFF2-40B4-BE49-F238E27FC236}">
              <a16:creationId xmlns:a16="http://schemas.microsoft.com/office/drawing/2014/main" xmlns="" id="{00000000-0008-0000-0400-000081010000}"/>
            </a:ext>
          </a:extLst>
        </xdr:cNvPr>
        <xdr:cNvSpPr txBox="1"/>
      </xdr:nvSpPr>
      <xdr:spPr>
        <a:xfrm>
          <a:off x="1828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160020</xdr:rowOff>
    </xdr:from>
    <xdr:to>
      <xdr:col>6</xdr:col>
      <xdr:colOff>171450</xdr:colOff>
      <xdr:row>78</xdr:row>
      <xdr:rowOff>90170</xdr:rowOff>
    </xdr:to>
    <xdr:sp macro="" textlink="">
      <xdr:nvSpPr>
        <xdr:cNvPr id="386" name="楕円 385">
          <a:extLst>
            <a:ext uri="{FF2B5EF4-FFF2-40B4-BE49-F238E27FC236}">
              <a16:creationId xmlns:a16="http://schemas.microsoft.com/office/drawing/2014/main" xmlns="" id="{00000000-0008-0000-0400-000082010000}"/>
            </a:ext>
          </a:extLst>
        </xdr:cNvPr>
        <xdr:cNvSpPr/>
      </xdr:nvSpPr>
      <xdr:spPr>
        <a:xfrm>
          <a:off x="1270000" y="1336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74947</xdr:rowOff>
    </xdr:from>
    <xdr:ext cx="762000" cy="259045"/>
    <xdr:sp macro="" textlink="">
      <xdr:nvSpPr>
        <xdr:cNvPr id="387" name="テキスト ボックス 386">
          <a:extLst>
            <a:ext uri="{FF2B5EF4-FFF2-40B4-BE49-F238E27FC236}">
              <a16:creationId xmlns:a16="http://schemas.microsoft.com/office/drawing/2014/main" xmlns="" id="{00000000-0008-0000-0400-000083010000}"/>
            </a:ext>
          </a:extLst>
        </xdr:cNvPr>
        <xdr:cNvSpPr txBox="1"/>
      </xdr:nvSpPr>
      <xdr:spPr>
        <a:xfrm>
          <a:off x="939800" y="1344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a:extLst>
            <a:ext uri="{FF2B5EF4-FFF2-40B4-BE49-F238E27FC236}">
              <a16:creationId xmlns:a16="http://schemas.microsoft.com/office/drawing/2014/main" xmlns="" id="{00000000-0008-0000-0400-00008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a:extLst>
            <a:ext uri="{FF2B5EF4-FFF2-40B4-BE49-F238E27FC236}">
              <a16:creationId xmlns:a16="http://schemas.microsoft.com/office/drawing/2014/main" xmlns="" id="{00000000-0008-0000-0400-00008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a:extLst>
            <a:ext uri="{FF2B5EF4-FFF2-40B4-BE49-F238E27FC236}">
              <a16:creationId xmlns:a16="http://schemas.microsoft.com/office/drawing/2014/main" xmlns="" id="{00000000-0008-0000-0400-00008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a:extLst>
            <a:ext uri="{FF2B5EF4-FFF2-40B4-BE49-F238E27FC236}">
              <a16:creationId xmlns:a16="http://schemas.microsoft.com/office/drawing/2014/main" xmlns="" id="{00000000-0008-0000-0400-00008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a:extLst>
            <a:ext uri="{FF2B5EF4-FFF2-40B4-BE49-F238E27FC236}">
              <a16:creationId xmlns:a16="http://schemas.microsoft.com/office/drawing/2014/main" xmlns="" id="{00000000-0008-0000-0400-00008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a:extLst>
            <a:ext uri="{FF2B5EF4-FFF2-40B4-BE49-F238E27FC236}">
              <a16:creationId xmlns:a16="http://schemas.microsoft.com/office/drawing/2014/main" xmlns="" id="{00000000-0008-0000-0400-00008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a:extLst>
            <a:ext uri="{FF2B5EF4-FFF2-40B4-BE49-F238E27FC236}">
              <a16:creationId xmlns:a16="http://schemas.microsoft.com/office/drawing/2014/main" xmlns="" id="{00000000-0008-0000-0400-00008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a:extLst>
            <a:ext uri="{FF2B5EF4-FFF2-40B4-BE49-F238E27FC236}">
              <a16:creationId xmlns:a16="http://schemas.microsoft.com/office/drawing/2014/main" xmlns="" id="{00000000-0008-0000-0400-00008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a:extLst>
            <a:ext uri="{FF2B5EF4-FFF2-40B4-BE49-F238E27FC236}">
              <a16:creationId xmlns:a16="http://schemas.microsoft.com/office/drawing/2014/main" xmlns="" id="{00000000-0008-0000-0400-00008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a:extLst>
            <a:ext uri="{FF2B5EF4-FFF2-40B4-BE49-F238E27FC236}">
              <a16:creationId xmlns:a16="http://schemas.microsoft.com/office/drawing/2014/main" xmlns="" id="{00000000-0008-0000-0400-00008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a:extLst>
            <a:ext uri="{FF2B5EF4-FFF2-40B4-BE49-F238E27FC236}">
              <a16:creationId xmlns:a16="http://schemas.microsoft.com/office/drawing/2014/main" xmlns="" id="{00000000-0008-0000-0400-00008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特別会計に対する繰出金の増加により類似団体平均を</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ポイント上回っている。要因としては介護保険事業勘定特別会計及び診療所・老健特別会計等の特別会計への繰出金の増等が挙げられるため、定員適正化計画に基づき定員管理の適正化に努め、特別会計への繰出金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9" name="テキスト ボックス 398">
          <a:extLst>
            <a:ext uri="{FF2B5EF4-FFF2-40B4-BE49-F238E27FC236}">
              <a16:creationId xmlns:a16="http://schemas.microsoft.com/office/drawing/2014/main" xmlns="" id="{00000000-0008-0000-0400-00008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a:extLst>
            <a:ext uri="{FF2B5EF4-FFF2-40B4-BE49-F238E27FC236}">
              <a16:creationId xmlns:a16="http://schemas.microsoft.com/office/drawing/2014/main" xmlns="" id="{00000000-0008-0000-0400-00009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a:extLst>
            <a:ext uri="{FF2B5EF4-FFF2-40B4-BE49-F238E27FC236}">
              <a16:creationId xmlns:a16="http://schemas.microsoft.com/office/drawing/2014/main" xmlns="" id="{00000000-0008-0000-0400-00009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2" name="直線コネクタ 401">
          <a:extLst>
            <a:ext uri="{FF2B5EF4-FFF2-40B4-BE49-F238E27FC236}">
              <a16:creationId xmlns:a16="http://schemas.microsoft.com/office/drawing/2014/main" xmlns="" id="{00000000-0008-0000-0400-000092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3" name="テキスト ボックス 402">
          <a:extLst>
            <a:ext uri="{FF2B5EF4-FFF2-40B4-BE49-F238E27FC236}">
              <a16:creationId xmlns:a16="http://schemas.microsoft.com/office/drawing/2014/main" xmlns="" id="{00000000-0008-0000-0400-000093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4" name="直線コネクタ 403">
          <a:extLst>
            <a:ext uri="{FF2B5EF4-FFF2-40B4-BE49-F238E27FC236}">
              <a16:creationId xmlns:a16="http://schemas.microsoft.com/office/drawing/2014/main" xmlns="" id="{00000000-0008-0000-0400-000094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5" name="テキスト ボックス 404">
          <a:extLst>
            <a:ext uri="{FF2B5EF4-FFF2-40B4-BE49-F238E27FC236}">
              <a16:creationId xmlns:a16="http://schemas.microsoft.com/office/drawing/2014/main" xmlns="" id="{00000000-0008-0000-0400-000095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6" name="直線コネクタ 405">
          <a:extLst>
            <a:ext uri="{FF2B5EF4-FFF2-40B4-BE49-F238E27FC236}">
              <a16:creationId xmlns:a16="http://schemas.microsoft.com/office/drawing/2014/main" xmlns="" id="{00000000-0008-0000-0400-000096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7" name="テキスト ボックス 406">
          <a:extLst>
            <a:ext uri="{FF2B5EF4-FFF2-40B4-BE49-F238E27FC236}">
              <a16:creationId xmlns:a16="http://schemas.microsoft.com/office/drawing/2014/main" xmlns="" id="{00000000-0008-0000-0400-000097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8" name="直線コネクタ 407">
          <a:extLst>
            <a:ext uri="{FF2B5EF4-FFF2-40B4-BE49-F238E27FC236}">
              <a16:creationId xmlns:a16="http://schemas.microsoft.com/office/drawing/2014/main" xmlns="" id="{00000000-0008-0000-0400-000098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9" name="テキスト ボックス 408">
          <a:extLst>
            <a:ext uri="{FF2B5EF4-FFF2-40B4-BE49-F238E27FC236}">
              <a16:creationId xmlns:a16="http://schemas.microsoft.com/office/drawing/2014/main" xmlns="" id="{00000000-0008-0000-0400-000099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0" name="直線コネクタ 409">
          <a:extLst>
            <a:ext uri="{FF2B5EF4-FFF2-40B4-BE49-F238E27FC236}">
              <a16:creationId xmlns:a16="http://schemas.microsoft.com/office/drawing/2014/main" xmlns="" id="{00000000-0008-0000-0400-00009A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1" name="テキスト ボックス 410">
          <a:extLst>
            <a:ext uri="{FF2B5EF4-FFF2-40B4-BE49-F238E27FC236}">
              <a16:creationId xmlns:a16="http://schemas.microsoft.com/office/drawing/2014/main" xmlns="" id="{00000000-0008-0000-0400-00009B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2" name="直線コネクタ 411">
          <a:extLst>
            <a:ext uri="{FF2B5EF4-FFF2-40B4-BE49-F238E27FC236}">
              <a16:creationId xmlns:a16="http://schemas.microsoft.com/office/drawing/2014/main" xmlns="" id="{00000000-0008-0000-0400-00009C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3" name="テキスト ボックス 412">
          <a:extLst>
            <a:ext uri="{FF2B5EF4-FFF2-40B4-BE49-F238E27FC236}">
              <a16:creationId xmlns:a16="http://schemas.microsoft.com/office/drawing/2014/main" xmlns="" id="{00000000-0008-0000-0400-00009D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a:extLst>
            <a:ext uri="{FF2B5EF4-FFF2-40B4-BE49-F238E27FC236}">
              <a16:creationId xmlns:a16="http://schemas.microsoft.com/office/drawing/2014/main" xmlns="" id="{00000000-0008-0000-0400-00009E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a:extLst>
            <a:ext uri="{FF2B5EF4-FFF2-40B4-BE49-F238E27FC236}">
              <a16:creationId xmlns:a16="http://schemas.microsoft.com/office/drawing/2014/main" xmlns="" id="{00000000-0008-0000-0400-00009F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a:extLst>
            <a:ext uri="{FF2B5EF4-FFF2-40B4-BE49-F238E27FC236}">
              <a16:creationId xmlns:a16="http://schemas.microsoft.com/office/drawing/2014/main" xmlns="" id="{00000000-0008-0000-0400-0000A0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68217</xdr:rowOff>
    </xdr:from>
    <xdr:to>
      <xdr:col>82</xdr:col>
      <xdr:colOff>107950</xdr:colOff>
      <xdr:row>80</xdr:row>
      <xdr:rowOff>140063</xdr:rowOff>
    </xdr:to>
    <xdr:cxnSp macro="">
      <xdr:nvCxnSpPr>
        <xdr:cNvPr id="417" name="直線コネクタ 416">
          <a:extLst>
            <a:ext uri="{FF2B5EF4-FFF2-40B4-BE49-F238E27FC236}">
              <a16:creationId xmlns:a16="http://schemas.microsoft.com/office/drawing/2014/main" xmlns="" id="{00000000-0008-0000-0400-0000A1010000}"/>
            </a:ext>
          </a:extLst>
        </xdr:cNvPr>
        <xdr:cNvCxnSpPr/>
      </xdr:nvCxnSpPr>
      <xdr:spPr>
        <a:xfrm flipV="1">
          <a:off x="16510000" y="12412617"/>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112140</xdr:rowOff>
    </xdr:from>
    <xdr:ext cx="762000" cy="259045"/>
    <xdr:sp macro="" textlink="">
      <xdr:nvSpPr>
        <xdr:cNvPr id="418" name="公債費以外最小値テキスト">
          <a:extLst>
            <a:ext uri="{FF2B5EF4-FFF2-40B4-BE49-F238E27FC236}">
              <a16:creationId xmlns:a16="http://schemas.microsoft.com/office/drawing/2014/main" xmlns="" id="{00000000-0008-0000-0400-0000A2010000}"/>
            </a:ext>
          </a:extLst>
        </xdr:cNvPr>
        <xdr:cNvSpPr txBox="1"/>
      </xdr:nvSpPr>
      <xdr:spPr>
        <a:xfrm>
          <a:off x="16598900" y="13828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140063</xdr:rowOff>
    </xdr:from>
    <xdr:to>
      <xdr:col>82</xdr:col>
      <xdr:colOff>196850</xdr:colOff>
      <xdr:row>80</xdr:row>
      <xdr:rowOff>140063</xdr:rowOff>
    </xdr:to>
    <xdr:cxnSp macro="">
      <xdr:nvCxnSpPr>
        <xdr:cNvPr id="419" name="直線コネクタ 418">
          <a:extLst>
            <a:ext uri="{FF2B5EF4-FFF2-40B4-BE49-F238E27FC236}">
              <a16:creationId xmlns:a16="http://schemas.microsoft.com/office/drawing/2014/main" xmlns="" id="{00000000-0008-0000-0400-0000A3010000}"/>
            </a:ext>
          </a:extLst>
        </xdr:cNvPr>
        <xdr:cNvCxnSpPr/>
      </xdr:nvCxnSpPr>
      <xdr:spPr>
        <a:xfrm>
          <a:off x="16421100" y="13856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154594</xdr:rowOff>
    </xdr:from>
    <xdr:ext cx="762000" cy="259045"/>
    <xdr:sp macro="" textlink="">
      <xdr:nvSpPr>
        <xdr:cNvPr id="420" name="公債費以外最大値テキスト">
          <a:extLst>
            <a:ext uri="{FF2B5EF4-FFF2-40B4-BE49-F238E27FC236}">
              <a16:creationId xmlns:a16="http://schemas.microsoft.com/office/drawing/2014/main" xmlns="" id="{00000000-0008-0000-0400-0000A4010000}"/>
            </a:ext>
          </a:extLst>
        </xdr:cNvPr>
        <xdr:cNvSpPr txBox="1"/>
      </xdr:nvSpPr>
      <xdr:spPr>
        <a:xfrm>
          <a:off x="16598900" y="1215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68217</xdr:rowOff>
    </xdr:from>
    <xdr:to>
      <xdr:col>82</xdr:col>
      <xdr:colOff>196850</xdr:colOff>
      <xdr:row>72</xdr:row>
      <xdr:rowOff>68217</xdr:rowOff>
    </xdr:to>
    <xdr:cxnSp macro="">
      <xdr:nvCxnSpPr>
        <xdr:cNvPr id="421" name="直線コネクタ 420">
          <a:extLst>
            <a:ext uri="{FF2B5EF4-FFF2-40B4-BE49-F238E27FC236}">
              <a16:creationId xmlns:a16="http://schemas.microsoft.com/office/drawing/2014/main" xmlns="" id="{00000000-0008-0000-0400-0000A5010000}"/>
            </a:ext>
          </a:extLst>
        </xdr:cNvPr>
        <xdr:cNvCxnSpPr/>
      </xdr:nvCxnSpPr>
      <xdr:spPr>
        <a:xfrm>
          <a:off x="16421100" y="1241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91077</xdr:rowOff>
    </xdr:from>
    <xdr:to>
      <xdr:col>82</xdr:col>
      <xdr:colOff>107950</xdr:colOff>
      <xdr:row>76</xdr:row>
      <xdr:rowOff>136798</xdr:rowOff>
    </xdr:to>
    <xdr:cxnSp macro="">
      <xdr:nvCxnSpPr>
        <xdr:cNvPr id="422" name="直線コネクタ 421">
          <a:extLst>
            <a:ext uri="{FF2B5EF4-FFF2-40B4-BE49-F238E27FC236}">
              <a16:creationId xmlns:a16="http://schemas.microsoft.com/office/drawing/2014/main" xmlns="" id="{00000000-0008-0000-0400-0000A6010000}"/>
            </a:ext>
          </a:extLst>
        </xdr:cNvPr>
        <xdr:cNvCxnSpPr/>
      </xdr:nvCxnSpPr>
      <xdr:spPr>
        <a:xfrm>
          <a:off x="15671800" y="13121277"/>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7818</xdr:rowOff>
    </xdr:from>
    <xdr:ext cx="762000" cy="259045"/>
    <xdr:sp macro="" textlink="">
      <xdr:nvSpPr>
        <xdr:cNvPr id="423" name="公債費以外平均値テキスト">
          <a:extLst>
            <a:ext uri="{FF2B5EF4-FFF2-40B4-BE49-F238E27FC236}">
              <a16:creationId xmlns:a16="http://schemas.microsoft.com/office/drawing/2014/main" xmlns="" id="{00000000-0008-0000-0400-0000A7010000}"/>
            </a:ext>
          </a:extLst>
        </xdr:cNvPr>
        <xdr:cNvSpPr txBox="1"/>
      </xdr:nvSpPr>
      <xdr:spPr>
        <a:xfrm>
          <a:off x="16598900" y="128665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162742</xdr:rowOff>
    </xdr:from>
    <xdr:to>
      <xdr:col>82</xdr:col>
      <xdr:colOff>158750</xdr:colOff>
      <xdr:row>76</xdr:row>
      <xdr:rowOff>92892</xdr:rowOff>
    </xdr:to>
    <xdr:sp macro="" textlink="">
      <xdr:nvSpPr>
        <xdr:cNvPr id="424" name="フローチャート: 判断 423">
          <a:extLst>
            <a:ext uri="{FF2B5EF4-FFF2-40B4-BE49-F238E27FC236}">
              <a16:creationId xmlns:a16="http://schemas.microsoft.com/office/drawing/2014/main" xmlns="" id="{00000000-0008-0000-0400-0000A8010000}"/>
            </a:ext>
          </a:extLst>
        </xdr:cNvPr>
        <xdr:cNvSpPr/>
      </xdr:nvSpPr>
      <xdr:spPr>
        <a:xfrm>
          <a:off x="16459200" y="1302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32294</xdr:rowOff>
    </xdr:from>
    <xdr:to>
      <xdr:col>78</xdr:col>
      <xdr:colOff>69850</xdr:colOff>
      <xdr:row>76</xdr:row>
      <xdr:rowOff>91077</xdr:rowOff>
    </xdr:to>
    <xdr:cxnSp macro="">
      <xdr:nvCxnSpPr>
        <xdr:cNvPr id="425" name="直線コネクタ 424">
          <a:extLst>
            <a:ext uri="{FF2B5EF4-FFF2-40B4-BE49-F238E27FC236}">
              <a16:creationId xmlns:a16="http://schemas.microsoft.com/office/drawing/2014/main" xmlns="" id="{00000000-0008-0000-0400-0000A9010000}"/>
            </a:ext>
          </a:extLst>
        </xdr:cNvPr>
        <xdr:cNvCxnSpPr/>
      </xdr:nvCxnSpPr>
      <xdr:spPr>
        <a:xfrm>
          <a:off x="14782800" y="13062494"/>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117022</xdr:rowOff>
    </xdr:from>
    <xdr:to>
      <xdr:col>78</xdr:col>
      <xdr:colOff>120650</xdr:colOff>
      <xdr:row>76</xdr:row>
      <xdr:rowOff>47172</xdr:rowOff>
    </xdr:to>
    <xdr:sp macro="" textlink="">
      <xdr:nvSpPr>
        <xdr:cNvPr id="426" name="フローチャート: 判断 425">
          <a:extLst>
            <a:ext uri="{FF2B5EF4-FFF2-40B4-BE49-F238E27FC236}">
              <a16:creationId xmlns:a16="http://schemas.microsoft.com/office/drawing/2014/main" xmlns="" id="{00000000-0008-0000-0400-0000AA010000}"/>
            </a:ext>
          </a:extLst>
        </xdr:cNvPr>
        <xdr:cNvSpPr/>
      </xdr:nvSpPr>
      <xdr:spPr>
        <a:xfrm>
          <a:off x="15621000" y="12975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57349</xdr:rowOff>
    </xdr:from>
    <xdr:ext cx="736600" cy="259045"/>
    <xdr:sp macro="" textlink="">
      <xdr:nvSpPr>
        <xdr:cNvPr id="427" name="テキスト ボックス 426">
          <a:extLst>
            <a:ext uri="{FF2B5EF4-FFF2-40B4-BE49-F238E27FC236}">
              <a16:creationId xmlns:a16="http://schemas.microsoft.com/office/drawing/2014/main" xmlns="" id="{00000000-0008-0000-0400-0000AB010000}"/>
            </a:ext>
          </a:extLst>
        </xdr:cNvPr>
        <xdr:cNvSpPr txBox="1"/>
      </xdr:nvSpPr>
      <xdr:spPr>
        <a:xfrm>
          <a:off x="15290800" y="1274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158024</xdr:rowOff>
    </xdr:from>
    <xdr:to>
      <xdr:col>73</xdr:col>
      <xdr:colOff>180975</xdr:colOff>
      <xdr:row>76</xdr:row>
      <xdr:rowOff>32294</xdr:rowOff>
    </xdr:to>
    <xdr:cxnSp macro="">
      <xdr:nvCxnSpPr>
        <xdr:cNvPr id="428" name="直線コネクタ 427">
          <a:extLst>
            <a:ext uri="{FF2B5EF4-FFF2-40B4-BE49-F238E27FC236}">
              <a16:creationId xmlns:a16="http://schemas.microsoft.com/office/drawing/2014/main" xmlns="" id="{00000000-0008-0000-0400-0000AC010000}"/>
            </a:ext>
          </a:extLst>
        </xdr:cNvPr>
        <xdr:cNvCxnSpPr/>
      </xdr:nvCxnSpPr>
      <xdr:spPr>
        <a:xfrm>
          <a:off x="13893800" y="1301677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74567</xdr:rowOff>
    </xdr:from>
    <xdr:to>
      <xdr:col>74</xdr:col>
      <xdr:colOff>31750</xdr:colOff>
      <xdr:row>76</xdr:row>
      <xdr:rowOff>4716</xdr:rowOff>
    </xdr:to>
    <xdr:sp macro="" textlink="">
      <xdr:nvSpPr>
        <xdr:cNvPr id="429" name="フローチャート: 判断 428">
          <a:extLst>
            <a:ext uri="{FF2B5EF4-FFF2-40B4-BE49-F238E27FC236}">
              <a16:creationId xmlns:a16="http://schemas.microsoft.com/office/drawing/2014/main" xmlns="" id="{00000000-0008-0000-0400-0000AD010000}"/>
            </a:ext>
          </a:extLst>
        </xdr:cNvPr>
        <xdr:cNvSpPr/>
      </xdr:nvSpPr>
      <xdr:spPr>
        <a:xfrm>
          <a:off x="14732000" y="1293331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14894</xdr:rowOff>
    </xdr:from>
    <xdr:ext cx="762000" cy="259045"/>
    <xdr:sp macro="" textlink="">
      <xdr:nvSpPr>
        <xdr:cNvPr id="430" name="テキスト ボックス 429">
          <a:extLst>
            <a:ext uri="{FF2B5EF4-FFF2-40B4-BE49-F238E27FC236}">
              <a16:creationId xmlns:a16="http://schemas.microsoft.com/office/drawing/2014/main" xmlns="" id="{00000000-0008-0000-0400-0000AE010000}"/>
            </a:ext>
          </a:extLst>
        </xdr:cNvPr>
        <xdr:cNvSpPr txBox="1"/>
      </xdr:nvSpPr>
      <xdr:spPr>
        <a:xfrm>
          <a:off x="14401800" y="12702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158024</xdr:rowOff>
    </xdr:from>
    <xdr:to>
      <xdr:col>69</xdr:col>
      <xdr:colOff>92075</xdr:colOff>
      <xdr:row>75</xdr:row>
      <xdr:rowOff>171087</xdr:rowOff>
    </xdr:to>
    <xdr:cxnSp macro="">
      <xdr:nvCxnSpPr>
        <xdr:cNvPr id="431" name="直線コネクタ 430">
          <a:extLst>
            <a:ext uri="{FF2B5EF4-FFF2-40B4-BE49-F238E27FC236}">
              <a16:creationId xmlns:a16="http://schemas.microsoft.com/office/drawing/2014/main" xmlns="" id="{00000000-0008-0000-0400-0000AF010000}"/>
            </a:ext>
          </a:extLst>
        </xdr:cNvPr>
        <xdr:cNvCxnSpPr/>
      </xdr:nvCxnSpPr>
      <xdr:spPr>
        <a:xfrm flipV="1">
          <a:off x="13004800" y="1301677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9253</xdr:rowOff>
    </xdr:from>
    <xdr:to>
      <xdr:col>69</xdr:col>
      <xdr:colOff>142875</xdr:colOff>
      <xdr:row>75</xdr:row>
      <xdr:rowOff>110853</xdr:rowOff>
    </xdr:to>
    <xdr:sp macro="" textlink="">
      <xdr:nvSpPr>
        <xdr:cNvPr id="432" name="フローチャート: 判断 431">
          <a:extLst>
            <a:ext uri="{FF2B5EF4-FFF2-40B4-BE49-F238E27FC236}">
              <a16:creationId xmlns:a16="http://schemas.microsoft.com/office/drawing/2014/main" xmlns="" id="{00000000-0008-0000-0400-0000B0010000}"/>
            </a:ext>
          </a:extLst>
        </xdr:cNvPr>
        <xdr:cNvSpPr/>
      </xdr:nvSpPr>
      <xdr:spPr>
        <a:xfrm>
          <a:off x="13843000" y="12868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121030</xdr:rowOff>
    </xdr:from>
    <xdr:ext cx="762000" cy="259045"/>
    <xdr:sp macro="" textlink="">
      <xdr:nvSpPr>
        <xdr:cNvPr id="433" name="テキスト ボックス 432">
          <a:extLst>
            <a:ext uri="{FF2B5EF4-FFF2-40B4-BE49-F238E27FC236}">
              <a16:creationId xmlns:a16="http://schemas.microsoft.com/office/drawing/2014/main" xmlns="" id="{00000000-0008-0000-0400-0000B1010000}"/>
            </a:ext>
          </a:extLst>
        </xdr:cNvPr>
        <xdr:cNvSpPr txBox="1"/>
      </xdr:nvSpPr>
      <xdr:spPr>
        <a:xfrm>
          <a:off x="13512800" y="12636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25581</xdr:rowOff>
    </xdr:from>
    <xdr:to>
      <xdr:col>65</xdr:col>
      <xdr:colOff>53975</xdr:colOff>
      <xdr:row>75</xdr:row>
      <xdr:rowOff>127181</xdr:rowOff>
    </xdr:to>
    <xdr:sp macro="" textlink="">
      <xdr:nvSpPr>
        <xdr:cNvPr id="434" name="フローチャート: 判断 433">
          <a:extLst>
            <a:ext uri="{FF2B5EF4-FFF2-40B4-BE49-F238E27FC236}">
              <a16:creationId xmlns:a16="http://schemas.microsoft.com/office/drawing/2014/main" xmlns="" id="{00000000-0008-0000-0400-0000B2010000}"/>
            </a:ext>
          </a:extLst>
        </xdr:cNvPr>
        <xdr:cNvSpPr/>
      </xdr:nvSpPr>
      <xdr:spPr>
        <a:xfrm>
          <a:off x="12954000" y="12884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137358</xdr:rowOff>
    </xdr:from>
    <xdr:ext cx="762000" cy="259045"/>
    <xdr:sp macro="" textlink="">
      <xdr:nvSpPr>
        <xdr:cNvPr id="435" name="テキスト ボックス 434">
          <a:extLst>
            <a:ext uri="{FF2B5EF4-FFF2-40B4-BE49-F238E27FC236}">
              <a16:creationId xmlns:a16="http://schemas.microsoft.com/office/drawing/2014/main" xmlns="" id="{00000000-0008-0000-0400-0000B3010000}"/>
            </a:ext>
          </a:extLst>
        </xdr:cNvPr>
        <xdr:cNvSpPr txBox="1"/>
      </xdr:nvSpPr>
      <xdr:spPr>
        <a:xfrm>
          <a:off x="12623800" y="1265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xmlns="" id="{00000000-0008-0000-0400-0000B4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xmlns="" id="{00000000-0008-0000-0400-0000B5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xmlns="" id="{00000000-0008-0000-0400-0000B6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xmlns="" id="{00000000-0008-0000-0400-0000B7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a:extLst>
            <a:ext uri="{FF2B5EF4-FFF2-40B4-BE49-F238E27FC236}">
              <a16:creationId xmlns:a16="http://schemas.microsoft.com/office/drawing/2014/main" xmlns="" id="{00000000-0008-0000-0400-0000B8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85998</xdr:rowOff>
    </xdr:from>
    <xdr:to>
      <xdr:col>82</xdr:col>
      <xdr:colOff>158750</xdr:colOff>
      <xdr:row>77</xdr:row>
      <xdr:rowOff>16148</xdr:rowOff>
    </xdr:to>
    <xdr:sp macro="" textlink="">
      <xdr:nvSpPr>
        <xdr:cNvPr id="441" name="楕円 440">
          <a:extLst>
            <a:ext uri="{FF2B5EF4-FFF2-40B4-BE49-F238E27FC236}">
              <a16:creationId xmlns:a16="http://schemas.microsoft.com/office/drawing/2014/main" xmlns="" id="{00000000-0008-0000-0400-0000B9010000}"/>
            </a:ext>
          </a:extLst>
        </xdr:cNvPr>
        <xdr:cNvSpPr/>
      </xdr:nvSpPr>
      <xdr:spPr>
        <a:xfrm>
          <a:off x="16459200" y="1311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58075</xdr:rowOff>
    </xdr:from>
    <xdr:ext cx="762000" cy="259045"/>
    <xdr:sp macro="" textlink="">
      <xdr:nvSpPr>
        <xdr:cNvPr id="442" name="公債費以外該当値テキスト">
          <a:extLst>
            <a:ext uri="{FF2B5EF4-FFF2-40B4-BE49-F238E27FC236}">
              <a16:creationId xmlns:a16="http://schemas.microsoft.com/office/drawing/2014/main" xmlns="" id="{00000000-0008-0000-0400-0000BA010000}"/>
            </a:ext>
          </a:extLst>
        </xdr:cNvPr>
        <xdr:cNvSpPr txBox="1"/>
      </xdr:nvSpPr>
      <xdr:spPr>
        <a:xfrm>
          <a:off x="16598900" y="13088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40277</xdr:rowOff>
    </xdr:from>
    <xdr:to>
      <xdr:col>78</xdr:col>
      <xdr:colOff>120650</xdr:colOff>
      <xdr:row>76</xdr:row>
      <xdr:rowOff>141877</xdr:rowOff>
    </xdr:to>
    <xdr:sp macro="" textlink="">
      <xdr:nvSpPr>
        <xdr:cNvPr id="443" name="楕円 442">
          <a:extLst>
            <a:ext uri="{FF2B5EF4-FFF2-40B4-BE49-F238E27FC236}">
              <a16:creationId xmlns:a16="http://schemas.microsoft.com/office/drawing/2014/main" xmlns="" id="{00000000-0008-0000-0400-0000BB010000}"/>
            </a:ext>
          </a:extLst>
        </xdr:cNvPr>
        <xdr:cNvSpPr/>
      </xdr:nvSpPr>
      <xdr:spPr>
        <a:xfrm>
          <a:off x="15621000" y="1307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126654</xdr:rowOff>
    </xdr:from>
    <xdr:ext cx="736600" cy="259045"/>
    <xdr:sp macro="" textlink="">
      <xdr:nvSpPr>
        <xdr:cNvPr id="444" name="テキスト ボックス 443">
          <a:extLst>
            <a:ext uri="{FF2B5EF4-FFF2-40B4-BE49-F238E27FC236}">
              <a16:creationId xmlns:a16="http://schemas.microsoft.com/office/drawing/2014/main" xmlns="" id="{00000000-0008-0000-0400-0000BC010000}"/>
            </a:ext>
          </a:extLst>
        </xdr:cNvPr>
        <xdr:cNvSpPr txBox="1"/>
      </xdr:nvSpPr>
      <xdr:spPr>
        <a:xfrm>
          <a:off x="15290800" y="131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152944</xdr:rowOff>
    </xdr:from>
    <xdr:to>
      <xdr:col>74</xdr:col>
      <xdr:colOff>31750</xdr:colOff>
      <xdr:row>76</xdr:row>
      <xdr:rowOff>83094</xdr:rowOff>
    </xdr:to>
    <xdr:sp macro="" textlink="">
      <xdr:nvSpPr>
        <xdr:cNvPr id="445" name="楕円 444">
          <a:extLst>
            <a:ext uri="{FF2B5EF4-FFF2-40B4-BE49-F238E27FC236}">
              <a16:creationId xmlns:a16="http://schemas.microsoft.com/office/drawing/2014/main" xmlns="" id="{00000000-0008-0000-0400-0000BD010000}"/>
            </a:ext>
          </a:extLst>
        </xdr:cNvPr>
        <xdr:cNvSpPr/>
      </xdr:nvSpPr>
      <xdr:spPr>
        <a:xfrm>
          <a:off x="14732000" y="130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67871</xdr:rowOff>
    </xdr:from>
    <xdr:ext cx="762000" cy="259045"/>
    <xdr:sp macro="" textlink="">
      <xdr:nvSpPr>
        <xdr:cNvPr id="446" name="テキスト ボックス 445">
          <a:extLst>
            <a:ext uri="{FF2B5EF4-FFF2-40B4-BE49-F238E27FC236}">
              <a16:creationId xmlns:a16="http://schemas.microsoft.com/office/drawing/2014/main" xmlns="" id="{00000000-0008-0000-0400-0000BE010000}"/>
            </a:ext>
          </a:extLst>
        </xdr:cNvPr>
        <xdr:cNvSpPr txBox="1"/>
      </xdr:nvSpPr>
      <xdr:spPr>
        <a:xfrm>
          <a:off x="14401800" y="13098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107224</xdr:rowOff>
    </xdr:from>
    <xdr:to>
      <xdr:col>69</xdr:col>
      <xdr:colOff>142875</xdr:colOff>
      <xdr:row>76</xdr:row>
      <xdr:rowOff>37374</xdr:rowOff>
    </xdr:to>
    <xdr:sp macro="" textlink="">
      <xdr:nvSpPr>
        <xdr:cNvPr id="447" name="楕円 446">
          <a:extLst>
            <a:ext uri="{FF2B5EF4-FFF2-40B4-BE49-F238E27FC236}">
              <a16:creationId xmlns:a16="http://schemas.microsoft.com/office/drawing/2014/main" xmlns="" id="{00000000-0008-0000-0400-0000BF010000}"/>
            </a:ext>
          </a:extLst>
        </xdr:cNvPr>
        <xdr:cNvSpPr/>
      </xdr:nvSpPr>
      <xdr:spPr>
        <a:xfrm>
          <a:off x="13843000" y="1296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22151</xdr:rowOff>
    </xdr:from>
    <xdr:ext cx="762000" cy="259045"/>
    <xdr:sp macro="" textlink="">
      <xdr:nvSpPr>
        <xdr:cNvPr id="448" name="テキスト ボックス 447">
          <a:extLst>
            <a:ext uri="{FF2B5EF4-FFF2-40B4-BE49-F238E27FC236}">
              <a16:creationId xmlns:a16="http://schemas.microsoft.com/office/drawing/2014/main" xmlns="" id="{00000000-0008-0000-0400-0000C0010000}"/>
            </a:ext>
          </a:extLst>
        </xdr:cNvPr>
        <xdr:cNvSpPr txBox="1"/>
      </xdr:nvSpPr>
      <xdr:spPr>
        <a:xfrm>
          <a:off x="13512800" y="13052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120287</xdr:rowOff>
    </xdr:from>
    <xdr:to>
      <xdr:col>65</xdr:col>
      <xdr:colOff>53975</xdr:colOff>
      <xdr:row>76</xdr:row>
      <xdr:rowOff>50437</xdr:rowOff>
    </xdr:to>
    <xdr:sp macro="" textlink="">
      <xdr:nvSpPr>
        <xdr:cNvPr id="449" name="楕円 448">
          <a:extLst>
            <a:ext uri="{FF2B5EF4-FFF2-40B4-BE49-F238E27FC236}">
              <a16:creationId xmlns:a16="http://schemas.microsoft.com/office/drawing/2014/main" xmlns="" id="{00000000-0008-0000-0400-0000C1010000}"/>
            </a:ext>
          </a:extLst>
        </xdr:cNvPr>
        <xdr:cNvSpPr/>
      </xdr:nvSpPr>
      <xdr:spPr>
        <a:xfrm>
          <a:off x="12954000" y="1297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35214</xdr:rowOff>
    </xdr:from>
    <xdr:ext cx="762000" cy="259045"/>
    <xdr:sp macro="" textlink="">
      <xdr:nvSpPr>
        <xdr:cNvPr id="450" name="テキスト ボックス 449">
          <a:extLst>
            <a:ext uri="{FF2B5EF4-FFF2-40B4-BE49-F238E27FC236}">
              <a16:creationId xmlns:a16="http://schemas.microsoft.com/office/drawing/2014/main" xmlns="" id="{00000000-0008-0000-0400-0000C2010000}"/>
            </a:ext>
          </a:extLst>
        </xdr:cNvPr>
        <xdr:cNvSpPr txBox="1"/>
      </xdr:nvSpPr>
      <xdr:spPr>
        <a:xfrm>
          <a:off x="12623800" y="13065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xmlns=""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108325</xdr:rowOff>
    </xdr:from>
    <xdr:to>
      <xdr:col>29</xdr:col>
      <xdr:colOff>127000</xdr:colOff>
      <xdr:row>19</xdr:row>
      <xdr:rowOff>133591</xdr:rowOff>
    </xdr:to>
    <xdr:cxnSp macro="">
      <xdr:nvCxnSpPr>
        <xdr:cNvPr id="41" name="直線コネクタ 40">
          <a:extLst>
            <a:ext uri="{FF2B5EF4-FFF2-40B4-BE49-F238E27FC236}">
              <a16:creationId xmlns:a16="http://schemas.microsoft.com/office/drawing/2014/main" xmlns="" id="{00000000-0008-0000-0500-000029000000}"/>
            </a:ext>
          </a:extLst>
        </xdr:cNvPr>
        <xdr:cNvCxnSpPr/>
      </xdr:nvCxnSpPr>
      <xdr:spPr bwMode="auto">
        <a:xfrm flipV="1">
          <a:off x="5651500" y="2213350"/>
          <a:ext cx="0" cy="122541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105668</xdr:rowOff>
    </xdr:from>
    <xdr:ext cx="762000" cy="259045"/>
    <xdr:sp macro="" textlink="">
      <xdr:nvSpPr>
        <xdr:cNvPr id="42" name="人口1人当たり決算額の推移最小値テキスト130">
          <a:extLst>
            <a:ext uri="{FF2B5EF4-FFF2-40B4-BE49-F238E27FC236}">
              <a16:creationId xmlns:a16="http://schemas.microsoft.com/office/drawing/2014/main" xmlns="" id="{00000000-0008-0000-0500-00002A000000}"/>
            </a:ext>
          </a:extLst>
        </xdr:cNvPr>
        <xdr:cNvSpPr txBox="1"/>
      </xdr:nvSpPr>
      <xdr:spPr>
        <a:xfrm>
          <a:off x="5740400" y="3410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133591</xdr:rowOff>
    </xdr:from>
    <xdr:to>
      <xdr:col>30</xdr:col>
      <xdr:colOff>25400</xdr:colOff>
      <xdr:row>19</xdr:row>
      <xdr:rowOff>133591</xdr:rowOff>
    </xdr:to>
    <xdr:cxnSp macro="">
      <xdr:nvCxnSpPr>
        <xdr:cNvPr id="43" name="直線コネクタ 42">
          <a:extLst>
            <a:ext uri="{FF2B5EF4-FFF2-40B4-BE49-F238E27FC236}">
              <a16:creationId xmlns:a16="http://schemas.microsoft.com/office/drawing/2014/main" xmlns="" id="{00000000-0008-0000-0500-00002B000000}"/>
            </a:ext>
          </a:extLst>
        </xdr:cNvPr>
        <xdr:cNvCxnSpPr/>
      </xdr:nvCxnSpPr>
      <xdr:spPr bwMode="auto">
        <a:xfrm>
          <a:off x="5562600" y="343876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23252</xdr:rowOff>
    </xdr:from>
    <xdr:ext cx="762000" cy="259045"/>
    <xdr:sp macro="" textlink="">
      <xdr:nvSpPr>
        <xdr:cNvPr id="44" name="人口1人当たり決算額の推移最大値テキスト130">
          <a:extLst>
            <a:ext uri="{FF2B5EF4-FFF2-40B4-BE49-F238E27FC236}">
              <a16:creationId xmlns:a16="http://schemas.microsoft.com/office/drawing/2014/main" xmlns="" id="{00000000-0008-0000-0500-00002C000000}"/>
            </a:ext>
          </a:extLst>
        </xdr:cNvPr>
        <xdr:cNvSpPr txBox="1"/>
      </xdr:nvSpPr>
      <xdr:spPr>
        <a:xfrm>
          <a:off x="5740400" y="195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108325</xdr:rowOff>
    </xdr:from>
    <xdr:to>
      <xdr:col>30</xdr:col>
      <xdr:colOff>25400</xdr:colOff>
      <xdr:row>12</xdr:row>
      <xdr:rowOff>108325</xdr:rowOff>
    </xdr:to>
    <xdr:cxnSp macro="">
      <xdr:nvCxnSpPr>
        <xdr:cNvPr id="45" name="直線コネクタ 44">
          <a:extLst>
            <a:ext uri="{FF2B5EF4-FFF2-40B4-BE49-F238E27FC236}">
              <a16:creationId xmlns:a16="http://schemas.microsoft.com/office/drawing/2014/main" xmlns="" id="{00000000-0008-0000-0500-00002D000000}"/>
            </a:ext>
          </a:extLst>
        </xdr:cNvPr>
        <xdr:cNvCxnSpPr/>
      </xdr:nvCxnSpPr>
      <xdr:spPr bwMode="auto">
        <a:xfrm>
          <a:off x="5562600" y="22133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113777</xdr:rowOff>
    </xdr:from>
    <xdr:to>
      <xdr:col>29</xdr:col>
      <xdr:colOff>127000</xdr:colOff>
      <xdr:row>16</xdr:row>
      <xdr:rowOff>120984</xdr:rowOff>
    </xdr:to>
    <xdr:cxnSp macro="">
      <xdr:nvCxnSpPr>
        <xdr:cNvPr id="46" name="直線コネクタ 45">
          <a:extLst>
            <a:ext uri="{FF2B5EF4-FFF2-40B4-BE49-F238E27FC236}">
              <a16:creationId xmlns:a16="http://schemas.microsoft.com/office/drawing/2014/main" xmlns="" id="{00000000-0008-0000-0500-00002E000000}"/>
            </a:ext>
          </a:extLst>
        </xdr:cNvPr>
        <xdr:cNvCxnSpPr/>
      </xdr:nvCxnSpPr>
      <xdr:spPr bwMode="auto">
        <a:xfrm flipV="1">
          <a:off x="5003800" y="2904602"/>
          <a:ext cx="647700" cy="72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98555</xdr:rowOff>
    </xdr:from>
    <xdr:ext cx="762000" cy="259045"/>
    <xdr:sp macro="" textlink="">
      <xdr:nvSpPr>
        <xdr:cNvPr id="47" name="人口1人当たり決算額の推移平均値テキスト130">
          <a:extLst>
            <a:ext uri="{FF2B5EF4-FFF2-40B4-BE49-F238E27FC236}">
              <a16:creationId xmlns:a16="http://schemas.microsoft.com/office/drawing/2014/main" xmlns="" id="{00000000-0008-0000-0500-00002F000000}"/>
            </a:ext>
          </a:extLst>
        </xdr:cNvPr>
        <xdr:cNvSpPr txBox="1"/>
      </xdr:nvSpPr>
      <xdr:spPr>
        <a:xfrm>
          <a:off x="5740400" y="28893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78597</xdr:rowOff>
    </xdr:from>
    <xdr:to>
      <xdr:col>29</xdr:col>
      <xdr:colOff>177800</xdr:colOff>
      <xdr:row>17</xdr:row>
      <xdr:rowOff>8747</xdr:rowOff>
    </xdr:to>
    <xdr:sp macro="" textlink="">
      <xdr:nvSpPr>
        <xdr:cNvPr id="48" name="フローチャート: 判断 47">
          <a:extLst>
            <a:ext uri="{FF2B5EF4-FFF2-40B4-BE49-F238E27FC236}">
              <a16:creationId xmlns:a16="http://schemas.microsoft.com/office/drawing/2014/main" xmlns="" id="{00000000-0008-0000-0500-000030000000}"/>
            </a:ext>
          </a:extLst>
        </xdr:cNvPr>
        <xdr:cNvSpPr/>
      </xdr:nvSpPr>
      <xdr:spPr bwMode="auto">
        <a:xfrm>
          <a:off x="5600700" y="28694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120984</xdr:rowOff>
    </xdr:from>
    <xdr:to>
      <xdr:col>26</xdr:col>
      <xdr:colOff>50800</xdr:colOff>
      <xdr:row>17</xdr:row>
      <xdr:rowOff>2569</xdr:rowOff>
    </xdr:to>
    <xdr:cxnSp macro="">
      <xdr:nvCxnSpPr>
        <xdr:cNvPr id="49" name="直線コネクタ 48">
          <a:extLst>
            <a:ext uri="{FF2B5EF4-FFF2-40B4-BE49-F238E27FC236}">
              <a16:creationId xmlns:a16="http://schemas.microsoft.com/office/drawing/2014/main" xmlns="" id="{00000000-0008-0000-0500-000031000000}"/>
            </a:ext>
          </a:extLst>
        </xdr:cNvPr>
        <xdr:cNvCxnSpPr/>
      </xdr:nvCxnSpPr>
      <xdr:spPr bwMode="auto">
        <a:xfrm flipV="1">
          <a:off x="4305300" y="2911809"/>
          <a:ext cx="698500" cy="530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100548</xdr:rowOff>
    </xdr:from>
    <xdr:to>
      <xdr:col>26</xdr:col>
      <xdr:colOff>101600</xdr:colOff>
      <xdr:row>17</xdr:row>
      <xdr:rowOff>30698</xdr:rowOff>
    </xdr:to>
    <xdr:sp macro="" textlink="">
      <xdr:nvSpPr>
        <xdr:cNvPr id="50" name="フローチャート: 判断 49">
          <a:extLst>
            <a:ext uri="{FF2B5EF4-FFF2-40B4-BE49-F238E27FC236}">
              <a16:creationId xmlns:a16="http://schemas.microsoft.com/office/drawing/2014/main" xmlns="" id="{00000000-0008-0000-0500-000032000000}"/>
            </a:ext>
          </a:extLst>
        </xdr:cNvPr>
        <xdr:cNvSpPr/>
      </xdr:nvSpPr>
      <xdr:spPr bwMode="auto">
        <a:xfrm>
          <a:off x="4953000" y="28913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15475</xdr:rowOff>
    </xdr:from>
    <xdr:ext cx="736600" cy="259045"/>
    <xdr:sp macro="" textlink="">
      <xdr:nvSpPr>
        <xdr:cNvPr id="51" name="テキスト ボックス 50">
          <a:extLst>
            <a:ext uri="{FF2B5EF4-FFF2-40B4-BE49-F238E27FC236}">
              <a16:creationId xmlns:a16="http://schemas.microsoft.com/office/drawing/2014/main" xmlns="" id="{00000000-0008-0000-0500-000033000000}"/>
            </a:ext>
          </a:extLst>
        </xdr:cNvPr>
        <xdr:cNvSpPr txBox="1"/>
      </xdr:nvSpPr>
      <xdr:spPr>
        <a:xfrm>
          <a:off x="4622800" y="2977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2569</xdr:rowOff>
    </xdr:from>
    <xdr:to>
      <xdr:col>22</xdr:col>
      <xdr:colOff>114300</xdr:colOff>
      <xdr:row>17</xdr:row>
      <xdr:rowOff>74098</xdr:rowOff>
    </xdr:to>
    <xdr:cxnSp macro="">
      <xdr:nvCxnSpPr>
        <xdr:cNvPr id="52" name="直線コネクタ 51">
          <a:extLst>
            <a:ext uri="{FF2B5EF4-FFF2-40B4-BE49-F238E27FC236}">
              <a16:creationId xmlns:a16="http://schemas.microsoft.com/office/drawing/2014/main" xmlns="" id="{00000000-0008-0000-0500-000034000000}"/>
            </a:ext>
          </a:extLst>
        </xdr:cNvPr>
        <xdr:cNvCxnSpPr/>
      </xdr:nvCxnSpPr>
      <xdr:spPr bwMode="auto">
        <a:xfrm flipV="1">
          <a:off x="3606800" y="2964844"/>
          <a:ext cx="698500" cy="715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120042</xdr:rowOff>
    </xdr:from>
    <xdr:to>
      <xdr:col>22</xdr:col>
      <xdr:colOff>165100</xdr:colOff>
      <xdr:row>17</xdr:row>
      <xdr:rowOff>50192</xdr:rowOff>
    </xdr:to>
    <xdr:sp macro="" textlink="">
      <xdr:nvSpPr>
        <xdr:cNvPr id="53" name="フローチャート: 判断 52">
          <a:extLst>
            <a:ext uri="{FF2B5EF4-FFF2-40B4-BE49-F238E27FC236}">
              <a16:creationId xmlns:a16="http://schemas.microsoft.com/office/drawing/2014/main" xmlns="" id="{00000000-0008-0000-0500-000035000000}"/>
            </a:ext>
          </a:extLst>
        </xdr:cNvPr>
        <xdr:cNvSpPr/>
      </xdr:nvSpPr>
      <xdr:spPr bwMode="auto">
        <a:xfrm>
          <a:off x="4254500" y="29108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60369</xdr:rowOff>
    </xdr:from>
    <xdr:ext cx="762000" cy="259045"/>
    <xdr:sp macro="" textlink="">
      <xdr:nvSpPr>
        <xdr:cNvPr id="54" name="テキスト ボックス 53">
          <a:extLst>
            <a:ext uri="{FF2B5EF4-FFF2-40B4-BE49-F238E27FC236}">
              <a16:creationId xmlns:a16="http://schemas.microsoft.com/office/drawing/2014/main" xmlns="" id="{00000000-0008-0000-0500-000036000000}"/>
            </a:ext>
          </a:extLst>
        </xdr:cNvPr>
        <xdr:cNvSpPr txBox="1"/>
      </xdr:nvSpPr>
      <xdr:spPr>
        <a:xfrm>
          <a:off x="3924300" y="267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50929</xdr:rowOff>
    </xdr:from>
    <xdr:to>
      <xdr:col>18</xdr:col>
      <xdr:colOff>177800</xdr:colOff>
      <xdr:row>17</xdr:row>
      <xdr:rowOff>74098</xdr:rowOff>
    </xdr:to>
    <xdr:cxnSp macro="">
      <xdr:nvCxnSpPr>
        <xdr:cNvPr id="55" name="直線コネクタ 54">
          <a:extLst>
            <a:ext uri="{FF2B5EF4-FFF2-40B4-BE49-F238E27FC236}">
              <a16:creationId xmlns:a16="http://schemas.microsoft.com/office/drawing/2014/main" xmlns="" id="{00000000-0008-0000-0500-000037000000}"/>
            </a:ext>
          </a:extLst>
        </xdr:cNvPr>
        <xdr:cNvCxnSpPr/>
      </xdr:nvCxnSpPr>
      <xdr:spPr bwMode="auto">
        <a:xfrm>
          <a:off x="2908300" y="3013204"/>
          <a:ext cx="698500" cy="231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136484</xdr:rowOff>
    </xdr:from>
    <xdr:to>
      <xdr:col>19</xdr:col>
      <xdr:colOff>38100</xdr:colOff>
      <xdr:row>17</xdr:row>
      <xdr:rowOff>66634</xdr:rowOff>
    </xdr:to>
    <xdr:sp macro="" textlink="">
      <xdr:nvSpPr>
        <xdr:cNvPr id="56" name="フローチャート: 判断 55">
          <a:extLst>
            <a:ext uri="{FF2B5EF4-FFF2-40B4-BE49-F238E27FC236}">
              <a16:creationId xmlns:a16="http://schemas.microsoft.com/office/drawing/2014/main" xmlns="" id="{00000000-0008-0000-0500-000038000000}"/>
            </a:ext>
          </a:extLst>
        </xdr:cNvPr>
        <xdr:cNvSpPr/>
      </xdr:nvSpPr>
      <xdr:spPr bwMode="auto">
        <a:xfrm>
          <a:off x="3556000" y="29273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76811</xdr:rowOff>
    </xdr:from>
    <xdr:ext cx="762000" cy="259045"/>
    <xdr:sp macro="" textlink="">
      <xdr:nvSpPr>
        <xdr:cNvPr id="57" name="テキスト ボックス 56">
          <a:extLst>
            <a:ext uri="{FF2B5EF4-FFF2-40B4-BE49-F238E27FC236}">
              <a16:creationId xmlns:a16="http://schemas.microsoft.com/office/drawing/2014/main" xmlns="" id="{00000000-0008-0000-0500-000039000000}"/>
            </a:ext>
          </a:extLst>
        </xdr:cNvPr>
        <xdr:cNvSpPr txBox="1"/>
      </xdr:nvSpPr>
      <xdr:spPr>
        <a:xfrm>
          <a:off x="3225800" y="2696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112098</xdr:rowOff>
    </xdr:from>
    <xdr:to>
      <xdr:col>15</xdr:col>
      <xdr:colOff>101600</xdr:colOff>
      <xdr:row>17</xdr:row>
      <xdr:rowOff>42248</xdr:rowOff>
    </xdr:to>
    <xdr:sp macro="" textlink="">
      <xdr:nvSpPr>
        <xdr:cNvPr id="58" name="フローチャート: 判断 57">
          <a:extLst>
            <a:ext uri="{FF2B5EF4-FFF2-40B4-BE49-F238E27FC236}">
              <a16:creationId xmlns:a16="http://schemas.microsoft.com/office/drawing/2014/main" xmlns="" id="{00000000-0008-0000-0500-00003A000000}"/>
            </a:ext>
          </a:extLst>
        </xdr:cNvPr>
        <xdr:cNvSpPr/>
      </xdr:nvSpPr>
      <xdr:spPr bwMode="auto">
        <a:xfrm>
          <a:off x="2857500" y="29029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52425</xdr:rowOff>
    </xdr:from>
    <xdr:ext cx="762000" cy="259045"/>
    <xdr:sp macro="" textlink="">
      <xdr:nvSpPr>
        <xdr:cNvPr id="59" name="テキスト ボックス 58">
          <a:extLst>
            <a:ext uri="{FF2B5EF4-FFF2-40B4-BE49-F238E27FC236}">
              <a16:creationId xmlns:a16="http://schemas.microsoft.com/office/drawing/2014/main" xmlns="" id="{00000000-0008-0000-0500-00003B000000}"/>
            </a:ext>
          </a:extLst>
        </xdr:cNvPr>
        <xdr:cNvSpPr txBox="1"/>
      </xdr:nvSpPr>
      <xdr:spPr>
        <a:xfrm>
          <a:off x="2527300" y="2671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xmlns=""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xmlns=""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xmlns=""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xmlns=""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62977</xdr:rowOff>
    </xdr:from>
    <xdr:to>
      <xdr:col>29</xdr:col>
      <xdr:colOff>177800</xdr:colOff>
      <xdr:row>16</xdr:row>
      <xdr:rowOff>164577</xdr:rowOff>
    </xdr:to>
    <xdr:sp macro="" textlink="">
      <xdr:nvSpPr>
        <xdr:cNvPr id="65" name="楕円 64">
          <a:extLst>
            <a:ext uri="{FF2B5EF4-FFF2-40B4-BE49-F238E27FC236}">
              <a16:creationId xmlns:a16="http://schemas.microsoft.com/office/drawing/2014/main" xmlns="" id="{00000000-0008-0000-0500-000041000000}"/>
            </a:ext>
          </a:extLst>
        </xdr:cNvPr>
        <xdr:cNvSpPr/>
      </xdr:nvSpPr>
      <xdr:spPr bwMode="auto">
        <a:xfrm>
          <a:off x="5600700" y="2853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79504</xdr:rowOff>
    </xdr:from>
    <xdr:ext cx="762000" cy="259045"/>
    <xdr:sp macro="" textlink="">
      <xdr:nvSpPr>
        <xdr:cNvPr id="66" name="人口1人当たり決算額の推移該当値テキスト130">
          <a:extLst>
            <a:ext uri="{FF2B5EF4-FFF2-40B4-BE49-F238E27FC236}">
              <a16:creationId xmlns:a16="http://schemas.microsoft.com/office/drawing/2014/main" xmlns="" id="{00000000-0008-0000-0500-000042000000}"/>
            </a:ext>
          </a:extLst>
        </xdr:cNvPr>
        <xdr:cNvSpPr txBox="1"/>
      </xdr:nvSpPr>
      <xdr:spPr>
        <a:xfrm>
          <a:off x="5740400" y="2698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70184</xdr:rowOff>
    </xdr:from>
    <xdr:to>
      <xdr:col>26</xdr:col>
      <xdr:colOff>101600</xdr:colOff>
      <xdr:row>17</xdr:row>
      <xdr:rowOff>334</xdr:rowOff>
    </xdr:to>
    <xdr:sp macro="" textlink="">
      <xdr:nvSpPr>
        <xdr:cNvPr id="67" name="楕円 66">
          <a:extLst>
            <a:ext uri="{FF2B5EF4-FFF2-40B4-BE49-F238E27FC236}">
              <a16:creationId xmlns:a16="http://schemas.microsoft.com/office/drawing/2014/main" xmlns="" id="{00000000-0008-0000-0500-000043000000}"/>
            </a:ext>
          </a:extLst>
        </xdr:cNvPr>
        <xdr:cNvSpPr/>
      </xdr:nvSpPr>
      <xdr:spPr bwMode="auto">
        <a:xfrm>
          <a:off x="4953000" y="2861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10511</xdr:rowOff>
    </xdr:from>
    <xdr:ext cx="736600" cy="259045"/>
    <xdr:sp macro="" textlink="">
      <xdr:nvSpPr>
        <xdr:cNvPr id="68" name="テキスト ボックス 67">
          <a:extLst>
            <a:ext uri="{FF2B5EF4-FFF2-40B4-BE49-F238E27FC236}">
              <a16:creationId xmlns:a16="http://schemas.microsoft.com/office/drawing/2014/main" xmlns="" id="{00000000-0008-0000-0500-000044000000}"/>
            </a:ext>
          </a:extLst>
        </xdr:cNvPr>
        <xdr:cNvSpPr txBox="1"/>
      </xdr:nvSpPr>
      <xdr:spPr>
        <a:xfrm>
          <a:off x="4622800" y="2629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123219</xdr:rowOff>
    </xdr:from>
    <xdr:to>
      <xdr:col>22</xdr:col>
      <xdr:colOff>165100</xdr:colOff>
      <xdr:row>17</xdr:row>
      <xdr:rowOff>53369</xdr:rowOff>
    </xdr:to>
    <xdr:sp macro="" textlink="">
      <xdr:nvSpPr>
        <xdr:cNvPr id="69" name="楕円 68">
          <a:extLst>
            <a:ext uri="{FF2B5EF4-FFF2-40B4-BE49-F238E27FC236}">
              <a16:creationId xmlns:a16="http://schemas.microsoft.com/office/drawing/2014/main" xmlns="" id="{00000000-0008-0000-0500-000045000000}"/>
            </a:ext>
          </a:extLst>
        </xdr:cNvPr>
        <xdr:cNvSpPr/>
      </xdr:nvSpPr>
      <xdr:spPr bwMode="auto">
        <a:xfrm>
          <a:off x="4254500" y="29140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38146</xdr:rowOff>
    </xdr:from>
    <xdr:ext cx="762000" cy="259045"/>
    <xdr:sp macro="" textlink="">
      <xdr:nvSpPr>
        <xdr:cNvPr id="70" name="テキスト ボックス 69">
          <a:extLst>
            <a:ext uri="{FF2B5EF4-FFF2-40B4-BE49-F238E27FC236}">
              <a16:creationId xmlns:a16="http://schemas.microsoft.com/office/drawing/2014/main" xmlns="" id="{00000000-0008-0000-0500-000046000000}"/>
            </a:ext>
          </a:extLst>
        </xdr:cNvPr>
        <xdr:cNvSpPr txBox="1"/>
      </xdr:nvSpPr>
      <xdr:spPr>
        <a:xfrm>
          <a:off x="3924300" y="3000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23298</xdr:rowOff>
    </xdr:from>
    <xdr:to>
      <xdr:col>19</xdr:col>
      <xdr:colOff>38100</xdr:colOff>
      <xdr:row>17</xdr:row>
      <xdr:rowOff>124898</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3556000" y="2985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109675</xdr:rowOff>
    </xdr:from>
    <xdr:ext cx="762000" cy="259045"/>
    <xdr:sp macro="" textlink="">
      <xdr:nvSpPr>
        <xdr:cNvPr id="72" name="テキスト ボックス 71">
          <a:extLst>
            <a:ext uri="{FF2B5EF4-FFF2-40B4-BE49-F238E27FC236}">
              <a16:creationId xmlns:a16="http://schemas.microsoft.com/office/drawing/2014/main" xmlns="" id="{00000000-0008-0000-0500-000048000000}"/>
            </a:ext>
          </a:extLst>
        </xdr:cNvPr>
        <xdr:cNvSpPr txBox="1"/>
      </xdr:nvSpPr>
      <xdr:spPr>
        <a:xfrm>
          <a:off x="3225800" y="3071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129</xdr:rowOff>
    </xdr:from>
    <xdr:to>
      <xdr:col>15</xdr:col>
      <xdr:colOff>101600</xdr:colOff>
      <xdr:row>17</xdr:row>
      <xdr:rowOff>101729</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2857500" y="2962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86506</xdr:rowOff>
    </xdr:from>
    <xdr:ext cx="7620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2527300" y="3048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xmlns=""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xmlns=""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xmlns=""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xmlns=""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xmlns=""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xmlns=""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xmlns=""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xmlns=""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xmlns=""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xmlns=""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xmlns=""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xmlns=""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xmlns=""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xmlns=""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xmlns=""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0" name="直線コネクタ 89">
          <a:extLst>
            <a:ext uri="{FF2B5EF4-FFF2-40B4-BE49-F238E27FC236}">
              <a16:creationId xmlns:a16="http://schemas.microsoft.com/office/drawing/2014/main" xmlns="" id="{00000000-0008-0000-0500-00005A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1" name="直線コネクタ 90">
          <a:extLst>
            <a:ext uri="{FF2B5EF4-FFF2-40B4-BE49-F238E27FC236}">
              <a16:creationId xmlns:a16="http://schemas.microsoft.com/office/drawing/2014/main" xmlns="" id="{00000000-0008-0000-0500-00005B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4535</xdr:rowOff>
    </xdr:from>
    <xdr:to>
      <xdr:col>33</xdr:col>
      <xdr:colOff>114300</xdr:colOff>
      <xdr:row>36</xdr:row>
      <xdr:rowOff>4535</xdr:rowOff>
    </xdr:to>
    <xdr:cxnSp macro="">
      <xdr:nvCxnSpPr>
        <xdr:cNvPr id="92" name="直線コネクタ 91">
          <a:extLst>
            <a:ext uri="{FF2B5EF4-FFF2-40B4-BE49-F238E27FC236}">
              <a16:creationId xmlns:a16="http://schemas.microsoft.com/office/drawing/2014/main" xmlns="" id="{00000000-0008-0000-0500-00005C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3" name="テキスト ボックス 92">
          <a:extLst>
            <a:ext uri="{FF2B5EF4-FFF2-40B4-BE49-F238E27FC236}">
              <a16:creationId xmlns:a16="http://schemas.microsoft.com/office/drawing/2014/main" xmlns="" id="{00000000-0008-0000-0500-00005D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4" name="直線コネクタ 93">
          <a:extLst>
            <a:ext uri="{FF2B5EF4-FFF2-40B4-BE49-F238E27FC236}">
              <a16:creationId xmlns:a16="http://schemas.microsoft.com/office/drawing/2014/main" xmlns="" id="{00000000-0008-0000-0500-00005E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5" name="テキスト ボックス 94">
          <a:extLst>
            <a:ext uri="{FF2B5EF4-FFF2-40B4-BE49-F238E27FC236}">
              <a16:creationId xmlns:a16="http://schemas.microsoft.com/office/drawing/2014/main" xmlns="" id="{00000000-0008-0000-0500-00005F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6" name="直線コネクタ 95">
          <a:extLst>
            <a:ext uri="{FF2B5EF4-FFF2-40B4-BE49-F238E27FC236}">
              <a16:creationId xmlns:a16="http://schemas.microsoft.com/office/drawing/2014/main" xmlns="" id="{00000000-0008-0000-0500-000060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97" name="テキスト ボックス 96">
          <a:extLst>
            <a:ext uri="{FF2B5EF4-FFF2-40B4-BE49-F238E27FC236}">
              <a16:creationId xmlns:a16="http://schemas.microsoft.com/office/drawing/2014/main" xmlns="" id="{00000000-0008-0000-0500-000061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98" name="直線コネクタ 97">
          <a:extLst>
            <a:ext uri="{FF2B5EF4-FFF2-40B4-BE49-F238E27FC236}">
              <a16:creationId xmlns:a16="http://schemas.microsoft.com/office/drawing/2014/main" xmlns="" id="{00000000-0008-0000-0500-000062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99" name="テキスト ボックス 98">
          <a:extLst>
            <a:ext uri="{FF2B5EF4-FFF2-40B4-BE49-F238E27FC236}">
              <a16:creationId xmlns:a16="http://schemas.microsoft.com/office/drawing/2014/main" xmlns="" id="{00000000-0008-0000-0500-000063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xmlns=""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xmlns=""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xmlns=""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138299</xdr:rowOff>
    </xdr:from>
    <xdr:to>
      <xdr:col>29</xdr:col>
      <xdr:colOff>127000</xdr:colOff>
      <xdr:row>37</xdr:row>
      <xdr:rowOff>277278</xdr:rowOff>
    </xdr:to>
    <xdr:cxnSp macro="">
      <xdr:nvCxnSpPr>
        <xdr:cNvPr id="103" name="直線コネクタ 102">
          <a:extLst>
            <a:ext uri="{FF2B5EF4-FFF2-40B4-BE49-F238E27FC236}">
              <a16:creationId xmlns:a16="http://schemas.microsoft.com/office/drawing/2014/main" xmlns="" id="{00000000-0008-0000-0500-000067000000}"/>
            </a:ext>
          </a:extLst>
        </xdr:cNvPr>
        <xdr:cNvCxnSpPr/>
      </xdr:nvCxnSpPr>
      <xdr:spPr bwMode="auto">
        <a:xfrm flipV="1">
          <a:off x="5651500" y="6062849"/>
          <a:ext cx="0" cy="13391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249355</xdr:rowOff>
    </xdr:from>
    <xdr:ext cx="762000" cy="259045"/>
    <xdr:sp macro="" textlink="">
      <xdr:nvSpPr>
        <xdr:cNvPr id="104" name="人口1人当たり決算額の推移最小値テキスト445">
          <a:extLst>
            <a:ext uri="{FF2B5EF4-FFF2-40B4-BE49-F238E27FC236}">
              <a16:creationId xmlns:a16="http://schemas.microsoft.com/office/drawing/2014/main" xmlns="" id="{00000000-0008-0000-0500-000068000000}"/>
            </a:ext>
          </a:extLst>
        </xdr:cNvPr>
        <xdr:cNvSpPr txBox="1"/>
      </xdr:nvSpPr>
      <xdr:spPr>
        <a:xfrm>
          <a:off x="5740400" y="7374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277278</xdr:rowOff>
    </xdr:from>
    <xdr:to>
      <xdr:col>30</xdr:col>
      <xdr:colOff>25400</xdr:colOff>
      <xdr:row>37</xdr:row>
      <xdr:rowOff>277278</xdr:rowOff>
    </xdr:to>
    <xdr:cxnSp macro="">
      <xdr:nvCxnSpPr>
        <xdr:cNvPr id="105" name="直線コネクタ 104">
          <a:extLst>
            <a:ext uri="{FF2B5EF4-FFF2-40B4-BE49-F238E27FC236}">
              <a16:creationId xmlns:a16="http://schemas.microsoft.com/office/drawing/2014/main" xmlns="" id="{00000000-0008-0000-0500-000069000000}"/>
            </a:ext>
          </a:extLst>
        </xdr:cNvPr>
        <xdr:cNvCxnSpPr/>
      </xdr:nvCxnSpPr>
      <xdr:spPr bwMode="auto">
        <a:xfrm>
          <a:off x="5562600" y="74019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53226</xdr:rowOff>
    </xdr:from>
    <xdr:ext cx="762000" cy="259045"/>
    <xdr:sp macro="" textlink="">
      <xdr:nvSpPr>
        <xdr:cNvPr id="106" name="人口1人当たり決算額の推移最大値テキスト445">
          <a:extLst>
            <a:ext uri="{FF2B5EF4-FFF2-40B4-BE49-F238E27FC236}">
              <a16:creationId xmlns:a16="http://schemas.microsoft.com/office/drawing/2014/main" xmlns="" id="{00000000-0008-0000-0500-00006A000000}"/>
            </a:ext>
          </a:extLst>
        </xdr:cNvPr>
        <xdr:cNvSpPr txBox="1"/>
      </xdr:nvSpPr>
      <xdr:spPr>
        <a:xfrm>
          <a:off x="5740400" y="5806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138299</xdr:rowOff>
    </xdr:from>
    <xdr:to>
      <xdr:col>30</xdr:col>
      <xdr:colOff>25400</xdr:colOff>
      <xdr:row>33</xdr:row>
      <xdr:rowOff>138299</xdr:rowOff>
    </xdr:to>
    <xdr:cxnSp macro="">
      <xdr:nvCxnSpPr>
        <xdr:cNvPr id="107" name="直線コネクタ 106">
          <a:extLst>
            <a:ext uri="{FF2B5EF4-FFF2-40B4-BE49-F238E27FC236}">
              <a16:creationId xmlns:a16="http://schemas.microsoft.com/office/drawing/2014/main" xmlns="" id="{00000000-0008-0000-0500-00006B000000}"/>
            </a:ext>
          </a:extLst>
        </xdr:cNvPr>
        <xdr:cNvCxnSpPr/>
      </xdr:nvCxnSpPr>
      <xdr:spPr bwMode="auto">
        <a:xfrm>
          <a:off x="5562600" y="60628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245643</xdr:rowOff>
    </xdr:from>
    <xdr:to>
      <xdr:col>29</xdr:col>
      <xdr:colOff>127000</xdr:colOff>
      <xdr:row>34</xdr:row>
      <xdr:rowOff>269777</xdr:rowOff>
    </xdr:to>
    <xdr:cxnSp macro="">
      <xdr:nvCxnSpPr>
        <xdr:cNvPr id="108" name="直線コネクタ 107">
          <a:extLst>
            <a:ext uri="{FF2B5EF4-FFF2-40B4-BE49-F238E27FC236}">
              <a16:creationId xmlns:a16="http://schemas.microsoft.com/office/drawing/2014/main" xmlns="" id="{00000000-0008-0000-0500-00006C000000}"/>
            </a:ext>
          </a:extLst>
        </xdr:cNvPr>
        <xdr:cNvCxnSpPr/>
      </xdr:nvCxnSpPr>
      <xdr:spPr bwMode="auto">
        <a:xfrm>
          <a:off x="5003800" y="6513093"/>
          <a:ext cx="647700" cy="241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254555</xdr:rowOff>
    </xdr:from>
    <xdr:ext cx="762000" cy="259045"/>
    <xdr:sp macro="" textlink="">
      <xdr:nvSpPr>
        <xdr:cNvPr id="109" name="人口1人当たり決算額の推移平均値テキスト445">
          <a:extLst>
            <a:ext uri="{FF2B5EF4-FFF2-40B4-BE49-F238E27FC236}">
              <a16:creationId xmlns:a16="http://schemas.microsoft.com/office/drawing/2014/main" xmlns="" id="{00000000-0008-0000-0500-00006D000000}"/>
            </a:ext>
          </a:extLst>
        </xdr:cNvPr>
        <xdr:cNvSpPr txBox="1"/>
      </xdr:nvSpPr>
      <xdr:spPr>
        <a:xfrm>
          <a:off x="5740400" y="6522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222460</xdr:rowOff>
    </xdr:from>
    <xdr:to>
      <xdr:col>29</xdr:col>
      <xdr:colOff>177800</xdr:colOff>
      <xdr:row>34</xdr:row>
      <xdr:rowOff>324061</xdr:rowOff>
    </xdr:to>
    <xdr:sp macro="" textlink="">
      <xdr:nvSpPr>
        <xdr:cNvPr id="110" name="フローチャート: 判断 109">
          <a:extLst>
            <a:ext uri="{FF2B5EF4-FFF2-40B4-BE49-F238E27FC236}">
              <a16:creationId xmlns:a16="http://schemas.microsoft.com/office/drawing/2014/main" xmlns="" id="{00000000-0008-0000-0500-00006E000000}"/>
            </a:ext>
          </a:extLst>
        </xdr:cNvPr>
        <xdr:cNvSpPr/>
      </xdr:nvSpPr>
      <xdr:spPr bwMode="auto">
        <a:xfrm>
          <a:off x="5600700" y="6489910"/>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245643</xdr:rowOff>
    </xdr:from>
    <xdr:to>
      <xdr:col>26</xdr:col>
      <xdr:colOff>50800</xdr:colOff>
      <xdr:row>34</xdr:row>
      <xdr:rowOff>276134</xdr:rowOff>
    </xdr:to>
    <xdr:cxnSp macro="">
      <xdr:nvCxnSpPr>
        <xdr:cNvPr id="111" name="直線コネクタ 110">
          <a:extLst>
            <a:ext uri="{FF2B5EF4-FFF2-40B4-BE49-F238E27FC236}">
              <a16:creationId xmlns:a16="http://schemas.microsoft.com/office/drawing/2014/main" xmlns="" id="{00000000-0008-0000-0500-00006F000000}"/>
            </a:ext>
          </a:extLst>
        </xdr:cNvPr>
        <xdr:cNvCxnSpPr/>
      </xdr:nvCxnSpPr>
      <xdr:spPr bwMode="auto">
        <a:xfrm flipV="1">
          <a:off x="4305300" y="6513093"/>
          <a:ext cx="698500" cy="304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34</xdr:row>
      <xdr:rowOff>217094</xdr:rowOff>
    </xdr:from>
    <xdr:to>
      <xdr:col>26</xdr:col>
      <xdr:colOff>101600</xdr:colOff>
      <xdr:row>34</xdr:row>
      <xdr:rowOff>318694</xdr:rowOff>
    </xdr:to>
    <xdr:sp macro="" textlink="">
      <xdr:nvSpPr>
        <xdr:cNvPr id="112" name="フローチャート: 判断 111">
          <a:extLst>
            <a:ext uri="{FF2B5EF4-FFF2-40B4-BE49-F238E27FC236}">
              <a16:creationId xmlns:a16="http://schemas.microsoft.com/office/drawing/2014/main" xmlns="" id="{00000000-0008-0000-0500-000070000000}"/>
            </a:ext>
          </a:extLst>
        </xdr:cNvPr>
        <xdr:cNvSpPr/>
      </xdr:nvSpPr>
      <xdr:spPr bwMode="auto">
        <a:xfrm>
          <a:off x="4953000" y="64845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303471</xdr:rowOff>
    </xdr:from>
    <xdr:ext cx="736600" cy="259045"/>
    <xdr:sp macro="" textlink="">
      <xdr:nvSpPr>
        <xdr:cNvPr id="113" name="テキスト ボックス 112">
          <a:extLst>
            <a:ext uri="{FF2B5EF4-FFF2-40B4-BE49-F238E27FC236}">
              <a16:creationId xmlns:a16="http://schemas.microsoft.com/office/drawing/2014/main" xmlns="" id="{00000000-0008-0000-0500-000071000000}"/>
            </a:ext>
          </a:extLst>
        </xdr:cNvPr>
        <xdr:cNvSpPr txBox="1"/>
      </xdr:nvSpPr>
      <xdr:spPr>
        <a:xfrm>
          <a:off x="4622800" y="6570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276134</xdr:rowOff>
    </xdr:from>
    <xdr:to>
      <xdr:col>22</xdr:col>
      <xdr:colOff>114300</xdr:colOff>
      <xdr:row>34</xdr:row>
      <xdr:rowOff>295587</xdr:rowOff>
    </xdr:to>
    <xdr:cxnSp macro="">
      <xdr:nvCxnSpPr>
        <xdr:cNvPr id="114" name="直線コネクタ 113">
          <a:extLst>
            <a:ext uri="{FF2B5EF4-FFF2-40B4-BE49-F238E27FC236}">
              <a16:creationId xmlns:a16="http://schemas.microsoft.com/office/drawing/2014/main" xmlns="" id="{00000000-0008-0000-0500-000072000000}"/>
            </a:ext>
          </a:extLst>
        </xdr:cNvPr>
        <xdr:cNvCxnSpPr/>
      </xdr:nvCxnSpPr>
      <xdr:spPr bwMode="auto">
        <a:xfrm flipV="1">
          <a:off x="3606800" y="6543584"/>
          <a:ext cx="698500" cy="194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239202</xdr:rowOff>
    </xdr:from>
    <xdr:to>
      <xdr:col>22</xdr:col>
      <xdr:colOff>165100</xdr:colOff>
      <xdr:row>34</xdr:row>
      <xdr:rowOff>340802</xdr:rowOff>
    </xdr:to>
    <xdr:sp macro="" textlink="">
      <xdr:nvSpPr>
        <xdr:cNvPr id="115" name="フローチャート: 判断 114">
          <a:extLst>
            <a:ext uri="{FF2B5EF4-FFF2-40B4-BE49-F238E27FC236}">
              <a16:creationId xmlns:a16="http://schemas.microsoft.com/office/drawing/2014/main" xmlns="" id="{00000000-0008-0000-0500-000073000000}"/>
            </a:ext>
          </a:extLst>
        </xdr:cNvPr>
        <xdr:cNvSpPr/>
      </xdr:nvSpPr>
      <xdr:spPr bwMode="auto">
        <a:xfrm>
          <a:off x="4254500" y="65066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325579</xdr:rowOff>
    </xdr:from>
    <xdr:ext cx="762000" cy="259045"/>
    <xdr:sp macro="" textlink="">
      <xdr:nvSpPr>
        <xdr:cNvPr id="116" name="テキスト ボックス 115">
          <a:extLst>
            <a:ext uri="{FF2B5EF4-FFF2-40B4-BE49-F238E27FC236}">
              <a16:creationId xmlns:a16="http://schemas.microsoft.com/office/drawing/2014/main" xmlns="" id="{00000000-0008-0000-0500-000074000000}"/>
            </a:ext>
          </a:extLst>
        </xdr:cNvPr>
        <xdr:cNvSpPr txBox="1"/>
      </xdr:nvSpPr>
      <xdr:spPr>
        <a:xfrm>
          <a:off x="3924300" y="6593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265727</xdr:rowOff>
    </xdr:from>
    <xdr:to>
      <xdr:col>18</xdr:col>
      <xdr:colOff>177800</xdr:colOff>
      <xdr:row>34</xdr:row>
      <xdr:rowOff>295587</xdr:rowOff>
    </xdr:to>
    <xdr:cxnSp macro="">
      <xdr:nvCxnSpPr>
        <xdr:cNvPr id="117" name="直線コネクタ 116">
          <a:extLst>
            <a:ext uri="{FF2B5EF4-FFF2-40B4-BE49-F238E27FC236}">
              <a16:creationId xmlns:a16="http://schemas.microsoft.com/office/drawing/2014/main" xmlns="" id="{00000000-0008-0000-0500-000075000000}"/>
            </a:ext>
          </a:extLst>
        </xdr:cNvPr>
        <xdr:cNvCxnSpPr/>
      </xdr:nvCxnSpPr>
      <xdr:spPr bwMode="auto">
        <a:xfrm>
          <a:off x="2908300" y="6533177"/>
          <a:ext cx="698500" cy="29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259254</xdr:rowOff>
    </xdr:from>
    <xdr:to>
      <xdr:col>19</xdr:col>
      <xdr:colOff>38100</xdr:colOff>
      <xdr:row>35</xdr:row>
      <xdr:rowOff>17954</xdr:rowOff>
    </xdr:to>
    <xdr:sp macro="" textlink="">
      <xdr:nvSpPr>
        <xdr:cNvPr id="118" name="フローチャート: 判断 117">
          <a:extLst>
            <a:ext uri="{FF2B5EF4-FFF2-40B4-BE49-F238E27FC236}">
              <a16:creationId xmlns:a16="http://schemas.microsoft.com/office/drawing/2014/main" xmlns="" id="{00000000-0008-0000-0500-000076000000}"/>
            </a:ext>
          </a:extLst>
        </xdr:cNvPr>
        <xdr:cNvSpPr/>
      </xdr:nvSpPr>
      <xdr:spPr bwMode="auto">
        <a:xfrm>
          <a:off x="3556000" y="6526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2731</xdr:rowOff>
    </xdr:from>
    <xdr:ext cx="762000" cy="259045"/>
    <xdr:sp macro="" textlink="">
      <xdr:nvSpPr>
        <xdr:cNvPr id="119" name="テキスト ボックス 118">
          <a:extLst>
            <a:ext uri="{FF2B5EF4-FFF2-40B4-BE49-F238E27FC236}">
              <a16:creationId xmlns:a16="http://schemas.microsoft.com/office/drawing/2014/main" xmlns="" id="{00000000-0008-0000-0500-000077000000}"/>
            </a:ext>
          </a:extLst>
        </xdr:cNvPr>
        <xdr:cNvSpPr txBox="1"/>
      </xdr:nvSpPr>
      <xdr:spPr>
        <a:xfrm>
          <a:off x="3225800" y="661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240955</xdr:rowOff>
    </xdr:from>
    <xdr:to>
      <xdr:col>15</xdr:col>
      <xdr:colOff>101600</xdr:colOff>
      <xdr:row>34</xdr:row>
      <xdr:rowOff>342555</xdr:rowOff>
    </xdr:to>
    <xdr:sp macro="" textlink="">
      <xdr:nvSpPr>
        <xdr:cNvPr id="120" name="フローチャート: 判断 119">
          <a:extLst>
            <a:ext uri="{FF2B5EF4-FFF2-40B4-BE49-F238E27FC236}">
              <a16:creationId xmlns:a16="http://schemas.microsoft.com/office/drawing/2014/main" xmlns="" id="{00000000-0008-0000-0500-000078000000}"/>
            </a:ext>
          </a:extLst>
        </xdr:cNvPr>
        <xdr:cNvSpPr/>
      </xdr:nvSpPr>
      <xdr:spPr bwMode="auto">
        <a:xfrm>
          <a:off x="2857500" y="65084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327332</xdr:rowOff>
    </xdr:from>
    <xdr:ext cx="762000" cy="259045"/>
    <xdr:sp macro="" textlink="">
      <xdr:nvSpPr>
        <xdr:cNvPr id="121" name="テキスト ボックス 120">
          <a:extLst>
            <a:ext uri="{FF2B5EF4-FFF2-40B4-BE49-F238E27FC236}">
              <a16:creationId xmlns:a16="http://schemas.microsoft.com/office/drawing/2014/main" xmlns="" id="{00000000-0008-0000-0500-000079000000}"/>
            </a:ext>
          </a:extLst>
        </xdr:cNvPr>
        <xdr:cNvSpPr txBox="1"/>
      </xdr:nvSpPr>
      <xdr:spPr>
        <a:xfrm>
          <a:off x="2527300" y="6594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xmlns=""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xmlns=""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xmlns=""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xmlns=""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xmlns=""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218977</xdr:rowOff>
    </xdr:from>
    <xdr:to>
      <xdr:col>29</xdr:col>
      <xdr:colOff>177800</xdr:colOff>
      <xdr:row>34</xdr:row>
      <xdr:rowOff>320577</xdr:rowOff>
    </xdr:to>
    <xdr:sp macro="" textlink="">
      <xdr:nvSpPr>
        <xdr:cNvPr id="127" name="楕円 126">
          <a:extLst>
            <a:ext uri="{FF2B5EF4-FFF2-40B4-BE49-F238E27FC236}">
              <a16:creationId xmlns:a16="http://schemas.microsoft.com/office/drawing/2014/main" xmlns="" id="{00000000-0008-0000-0500-00007F000000}"/>
            </a:ext>
          </a:extLst>
        </xdr:cNvPr>
        <xdr:cNvSpPr/>
      </xdr:nvSpPr>
      <xdr:spPr bwMode="auto">
        <a:xfrm>
          <a:off x="5600700" y="64864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64054</xdr:rowOff>
    </xdr:from>
    <xdr:ext cx="762000" cy="259045"/>
    <xdr:sp macro="" textlink="">
      <xdr:nvSpPr>
        <xdr:cNvPr id="128" name="人口1人当たり決算額の推移該当値テキスト445">
          <a:extLst>
            <a:ext uri="{FF2B5EF4-FFF2-40B4-BE49-F238E27FC236}">
              <a16:creationId xmlns:a16="http://schemas.microsoft.com/office/drawing/2014/main" xmlns="" id="{00000000-0008-0000-0500-000080000000}"/>
            </a:ext>
          </a:extLst>
        </xdr:cNvPr>
        <xdr:cNvSpPr txBox="1"/>
      </xdr:nvSpPr>
      <xdr:spPr>
        <a:xfrm>
          <a:off x="5740400" y="6331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194844</xdr:rowOff>
    </xdr:from>
    <xdr:to>
      <xdr:col>26</xdr:col>
      <xdr:colOff>101600</xdr:colOff>
      <xdr:row>34</xdr:row>
      <xdr:rowOff>296444</xdr:rowOff>
    </xdr:to>
    <xdr:sp macro="" textlink="">
      <xdr:nvSpPr>
        <xdr:cNvPr id="129" name="楕円 128">
          <a:extLst>
            <a:ext uri="{FF2B5EF4-FFF2-40B4-BE49-F238E27FC236}">
              <a16:creationId xmlns:a16="http://schemas.microsoft.com/office/drawing/2014/main" xmlns="" id="{00000000-0008-0000-0500-000081000000}"/>
            </a:ext>
          </a:extLst>
        </xdr:cNvPr>
        <xdr:cNvSpPr/>
      </xdr:nvSpPr>
      <xdr:spPr bwMode="auto">
        <a:xfrm>
          <a:off x="4953000" y="64622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306621</xdr:rowOff>
    </xdr:from>
    <xdr:ext cx="736600" cy="259045"/>
    <xdr:sp macro="" textlink="">
      <xdr:nvSpPr>
        <xdr:cNvPr id="130" name="テキスト ボックス 129">
          <a:extLst>
            <a:ext uri="{FF2B5EF4-FFF2-40B4-BE49-F238E27FC236}">
              <a16:creationId xmlns:a16="http://schemas.microsoft.com/office/drawing/2014/main" xmlns="" id="{00000000-0008-0000-0500-000082000000}"/>
            </a:ext>
          </a:extLst>
        </xdr:cNvPr>
        <xdr:cNvSpPr txBox="1"/>
      </xdr:nvSpPr>
      <xdr:spPr>
        <a:xfrm>
          <a:off x="4622800" y="6231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225334</xdr:rowOff>
    </xdr:from>
    <xdr:to>
      <xdr:col>22</xdr:col>
      <xdr:colOff>165100</xdr:colOff>
      <xdr:row>34</xdr:row>
      <xdr:rowOff>326934</xdr:rowOff>
    </xdr:to>
    <xdr:sp macro="" textlink="">
      <xdr:nvSpPr>
        <xdr:cNvPr id="131" name="楕円 130">
          <a:extLst>
            <a:ext uri="{FF2B5EF4-FFF2-40B4-BE49-F238E27FC236}">
              <a16:creationId xmlns:a16="http://schemas.microsoft.com/office/drawing/2014/main" xmlns="" id="{00000000-0008-0000-0500-000083000000}"/>
            </a:ext>
          </a:extLst>
        </xdr:cNvPr>
        <xdr:cNvSpPr/>
      </xdr:nvSpPr>
      <xdr:spPr bwMode="auto">
        <a:xfrm>
          <a:off x="4254500" y="64927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337111</xdr:rowOff>
    </xdr:from>
    <xdr:ext cx="762000" cy="259045"/>
    <xdr:sp macro="" textlink="">
      <xdr:nvSpPr>
        <xdr:cNvPr id="132" name="テキスト ボックス 131">
          <a:extLst>
            <a:ext uri="{FF2B5EF4-FFF2-40B4-BE49-F238E27FC236}">
              <a16:creationId xmlns:a16="http://schemas.microsoft.com/office/drawing/2014/main" xmlns="" id="{00000000-0008-0000-0500-000084000000}"/>
            </a:ext>
          </a:extLst>
        </xdr:cNvPr>
        <xdr:cNvSpPr txBox="1"/>
      </xdr:nvSpPr>
      <xdr:spPr>
        <a:xfrm>
          <a:off x="3924300" y="626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244787</xdr:rowOff>
    </xdr:from>
    <xdr:to>
      <xdr:col>19</xdr:col>
      <xdr:colOff>38100</xdr:colOff>
      <xdr:row>35</xdr:row>
      <xdr:rowOff>3487</xdr:rowOff>
    </xdr:to>
    <xdr:sp macro="" textlink="">
      <xdr:nvSpPr>
        <xdr:cNvPr id="133" name="楕円 132">
          <a:extLst>
            <a:ext uri="{FF2B5EF4-FFF2-40B4-BE49-F238E27FC236}">
              <a16:creationId xmlns:a16="http://schemas.microsoft.com/office/drawing/2014/main" xmlns="" id="{00000000-0008-0000-0500-000085000000}"/>
            </a:ext>
          </a:extLst>
        </xdr:cNvPr>
        <xdr:cNvSpPr/>
      </xdr:nvSpPr>
      <xdr:spPr bwMode="auto">
        <a:xfrm>
          <a:off x="3556000" y="65122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13664</xdr:rowOff>
    </xdr:from>
    <xdr:ext cx="762000" cy="259045"/>
    <xdr:sp macro="" textlink="">
      <xdr:nvSpPr>
        <xdr:cNvPr id="134" name="テキスト ボックス 133">
          <a:extLst>
            <a:ext uri="{FF2B5EF4-FFF2-40B4-BE49-F238E27FC236}">
              <a16:creationId xmlns:a16="http://schemas.microsoft.com/office/drawing/2014/main" xmlns="" id="{00000000-0008-0000-0500-000086000000}"/>
            </a:ext>
          </a:extLst>
        </xdr:cNvPr>
        <xdr:cNvSpPr txBox="1"/>
      </xdr:nvSpPr>
      <xdr:spPr>
        <a:xfrm>
          <a:off x="3225800" y="6281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214928</xdr:rowOff>
    </xdr:from>
    <xdr:to>
      <xdr:col>15</xdr:col>
      <xdr:colOff>101600</xdr:colOff>
      <xdr:row>34</xdr:row>
      <xdr:rowOff>316528</xdr:rowOff>
    </xdr:to>
    <xdr:sp macro="" textlink="">
      <xdr:nvSpPr>
        <xdr:cNvPr id="135" name="楕円 134">
          <a:extLst>
            <a:ext uri="{FF2B5EF4-FFF2-40B4-BE49-F238E27FC236}">
              <a16:creationId xmlns:a16="http://schemas.microsoft.com/office/drawing/2014/main" xmlns="" id="{00000000-0008-0000-0500-000087000000}"/>
            </a:ext>
          </a:extLst>
        </xdr:cNvPr>
        <xdr:cNvSpPr/>
      </xdr:nvSpPr>
      <xdr:spPr bwMode="auto">
        <a:xfrm>
          <a:off x="2857500" y="64823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326705</xdr:rowOff>
    </xdr:from>
    <xdr:ext cx="762000" cy="259045"/>
    <xdr:sp macro="" textlink="">
      <xdr:nvSpPr>
        <xdr:cNvPr id="136" name="テキスト ボックス 135">
          <a:extLst>
            <a:ext uri="{FF2B5EF4-FFF2-40B4-BE49-F238E27FC236}">
              <a16:creationId xmlns:a16="http://schemas.microsoft.com/office/drawing/2014/main" xmlns="" id="{00000000-0008-0000-0500-000088000000}"/>
            </a:ext>
          </a:extLst>
        </xdr:cNvPr>
        <xdr:cNvSpPr txBox="1"/>
      </xdr:nvSpPr>
      <xdr:spPr>
        <a:xfrm>
          <a:off x="2527300" y="6251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5,540
5,527
241.98
4,860,239
4,747,268
107,259
2,780,437
5,748,227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xmlns=""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86268</xdr:rowOff>
    </xdr:from>
    <xdr:to>
      <xdr:col>24</xdr:col>
      <xdr:colOff>62865</xdr:colOff>
      <xdr:row>38</xdr:row>
      <xdr:rowOff>99688</xdr:rowOff>
    </xdr:to>
    <xdr:cxnSp macro="">
      <xdr:nvCxnSpPr>
        <xdr:cNvPr id="56" name="直線コネクタ 55">
          <a:extLst>
            <a:ext uri="{FF2B5EF4-FFF2-40B4-BE49-F238E27FC236}">
              <a16:creationId xmlns:a16="http://schemas.microsoft.com/office/drawing/2014/main" xmlns="" id="{00000000-0008-0000-0600-000038000000}"/>
            </a:ext>
          </a:extLst>
        </xdr:cNvPr>
        <xdr:cNvCxnSpPr/>
      </xdr:nvCxnSpPr>
      <xdr:spPr>
        <a:xfrm flipV="1">
          <a:off x="4633595" y="5229768"/>
          <a:ext cx="1270" cy="1385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103515</xdr:rowOff>
    </xdr:from>
    <xdr:ext cx="534377" cy="259045"/>
    <xdr:sp macro="" textlink="">
      <xdr:nvSpPr>
        <xdr:cNvPr id="57" name="人件費最小値テキスト">
          <a:extLst>
            <a:ext uri="{FF2B5EF4-FFF2-40B4-BE49-F238E27FC236}">
              <a16:creationId xmlns:a16="http://schemas.microsoft.com/office/drawing/2014/main" xmlns="" id="{00000000-0008-0000-0600-000039000000}"/>
            </a:ext>
          </a:extLst>
        </xdr:cNvPr>
        <xdr:cNvSpPr txBox="1"/>
      </xdr:nvSpPr>
      <xdr:spPr>
        <a:xfrm>
          <a:off x="4686300" y="661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99688</xdr:rowOff>
    </xdr:from>
    <xdr:to>
      <xdr:col>24</xdr:col>
      <xdr:colOff>152400</xdr:colOff>
      <xdr:row>38</xdr:row>
      <xdr:rowOff>99688</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a:off x="4546600" y="661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32945</xdr:rowOff>
    </xdr:from>
    <xdr:ext cx="599010" cy="259045"/>
    <xdr:sp macro="" textlink="">
      <xdr:nvSpPr>
        <xdr:cNvPr id="59" name="人件費最大値テキスト">
          <a:extLst>
            <a:ext uri="{FF2B5EF4-FFF2-40B4-BE49-F238E27FC236}">
              <a16:creationId xmlns:a16="http://schemas.microsoft.com/office/drawing/2014/main" xmlns="" id="{00000000-0008-0000-0600-00003B000000}"/>
            </a:ext>
          </a:extLst>
        </xdr:cNvPr>
        <xdr:cNvSpPr txBox="1"/>
      </xdr:nvSpPr>
      <xdr:spPr>
        <a:xfrm>
          <a:off x="4686300" y="5004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86268</xdr:rowOff>
    </xdr:from>
    <xdr:to>
      <xdr:col>24</xdr:col>
      <xdr:colOff>152400</xdr:colOff>
      <xdr:row>30</xdr:row>
      <xdr:rowOff>86268</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5229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145910</xdr:rowOff>
    </xdr:from>
    <xdr:to>
      <xdr:col>24</xdr:col>
      <xdr:colOff>63500</xdr:colOff>
      <xdr:row>36</xdr:row>
      <xdr:rowOff>21514</xdr:rowOff>
    </xdr:to>
    <xdr:cxnSp macro="">
      <xdr:nvCxnSpPr>
        <xdr:cNvPr id="61" name="直線コネクタ 60">
          <a:extLst>
            <a:ext uri="{FF2B5EF4-FFF2-40B4-BE49-F238E27FC236}">
              <a16:creationId xmlns:a16="http://schemas.microsoft.com/office/drawing/2014/main" xmlns="" id="{00000000-0008-0000-0600-00003D000000}"/>
            </a:ext>
          </a:extLst>
        </xdr:cNvPr>
        <xdr:cNvCxnSpPr/>
      </xdr:nvCxnSpPr>
      <xdr:spPr>
        <a:xfrm>
          <a:off x="3797300" y="6146660"/>
          <a:ext cx="838200" cy="47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35904</xdr:rowOff>
    </xdr:from>
    <xdr:ext cx="599010" cy="259045"/>
    <xdr:sp macro="" textlink="">
      <xdr:nvSpPr>
        <xdr:cNvPr id="62" name="人件費平均値テキスト">
          <a:extLst>
            <a:ext uri="{FF2B5EF4-FFF2-40B4-BE49-F238E27FC236}">
              <a16:creationId xmlns:a16="http://schemas.microsoft.com/office/drawing/2014/main" xmlns="" id="{00000000-0008-0000-0600-00003E000000}"/>
            </a:ext>
          </a:extLst>
        </xdr:cNvPr>
        <xdr:cNvSpPr txBox="1"/>
      </xdr:nvSpPr>
      <xdr:spPr>
        <a:xfrm>
          <a:off x="4686300" y="58652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13027</xdr:rowOff>
    </xdr:from>
    <xdr:to>
      <xdr:col>24</xdr:col>
      <xdr:colOff>114300</xdr:colOff>
      <xdr:row>35</xdr:row>
      <xdr:rowOff>114627</xdr:rowOff>
    </xdr:to>
    <xdr:sp macro="" textlink="">
      <xdr:nvSpPr>
        <xdr:cNvPr id="63" name="フローチャート: 判断 62">
          <a:extLst>
            <a:ext uri="{FF2B5EF4-FFF2-40B4-BE49-F238E27FC236}">
              <a16:creationId xmlns:a16="http://schemas.microsoft.com/office/drawing/2014/main" xmlns="" id="{00000000-0008-0000-0600-00003F000000}"/>
            </a:ext>
          </a:extLst>
        </xdr:cNvPr>
        <xdr:cNvSpPr/>
      </xdr:nvSpPr>
      <xdr:spPr>
        <a:xfrm>
          <a:off x="4584700" y="6013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145910</xdr:rowOff>
    </xdr:from>
    <xdr:to>
      <xdr:col>19</xdr:col>
      <xdr:colOff>177800</xdr:colOff>
      <xdr:row>36</xdr:row>
      <xdr:rowOff>9154</xdr:rowOff>
    </xdr:to>
    <xdr:cxnSp macro="">
      <xdr:nvCxnSpPr>
        <xdr:cNvPr id="64" name="直線コネクタ 63">
          <a:extLst>
            <a:ext uri="{FF2B5EF4-FFF2-40B4-BE49-F238E27FC236}">
              <a16:creationId xmlns:a16="http://schemas.microsoft.com/office/drawing/2014/main" xmlns="" id="{00000000-0008-0000-0600-000040000000}"/>
            </a:ext>
          </a:extLst>
        </xdr:cNvPr>
        <xdr:cNvCxnSpPr/>
      </xdr:nvCxnSpPr>
      <xdr:spPr>
        <a:xfrm flipV="1">
          <a:off x="2908300" y="6146660"/>
          <a:ext cx="889000" cy="3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29022</xdr:rowOff>
    </xdr:from>
    <xdr:to>
      <xdr:col>20</xdr:col>
      <xdr:colOff>38100</xdr:colOff>
      <xdr:row>35</xdr:row>
      <xdr:rowOff>130622</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3746500" y="6029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147149</xdr:rowOff>
    </xdr:from>
    <xdr:ext cx="599010" cy="259045"/>
    <xdr:sp macro="" textlink="">
      <xdr:nvSpPr>
        <xdr:cNvPr id="66" name="テキスト ボックス 65">
          <a:extLst>
            <a:ext uri="{FF2B5EF4-FFF2-40B4-BE49-F238E27FC236}">
              <a16:creationId xmlns:a16="http://schemas.microsoft.com/office/drawing/2014/main" xmlns="" id="{00000000-0008-0000-0600-000042000000}"/>
            </a:ext>
          </a:extLst>
        </xdr:cNvPr>
        <xdr:cNvSpPr txBox="1"/>
      </xdr:nvSpPr>
      <xdr:spPr>
        <a:xfrm>
          <a:off x="3497795" y="5804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160830</xdr:rowOff>
    </xdr:from>
    <xdr:to>
      <xdr:col>15</xdr:col>
      <xdr:colOff>50800</xdr:colOff>
      <xdr:row>36</xdr:row>
      <xdr:rowOff>9154</xdr:rowOff>
    </xdr:to>
    <xdr:cxnSp macro="">
      <xdr:nvCxnSpPr>
        <xdr:cNvPr id="67" name="直線コネクタ 66">
          <a:extLst>
            <a:ext uri="{FF2B5EF4-FFF2-40B4-BE49-F238E27FC236}">
              <a16:creationId xmlns:a16="http://schemas.microsoft.com/office/drawing/2014/main" xmlns="" id="{00000000-0008-0000-0600-000043000000}"/>
            </a:ext>
          </a:extLst>
        </xdr:cNvPr>
        <xdr:cNvCxnSpPr/>
      </xdr:nvCxnSpPr>
      <xdr:spPr>
        <a:xfrm>
          <a:off x="2019300" y="6161580"/>
          <a:ext cx="8890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34791</xdr:rowOff>
    </xdr:from>
    <xdr:to>
      <xdr:col>15</xdr:col>
      <xdr:colOff>101600</xdr:colOff>
      <xdr:row>35</xdr:row>
      <xdr:rowOff>136391</xdr:rowOff>
    </xdr:to>
    <xdr:sp macro="" textlink="">
      <xdr:nvSpPr>
        <xdr:cNvPr id="68" name="フローチャート: 判断 67">
          <a:extLst>
            <a:ext uri="{FF2B5EF4-FFF2-40B4-BE49-F238E27FC236}">
              <a16:creationId xmlns:a16="http://schemas.microsoft.com/office/drawing/2014/main" xmlns="" id="{00000000-0008-0000-0600-000044000000}"/>
            </a:ext>
          </a:extLst>
        </xdr:cNvPr>
        <xdr:cNvSpPr/>
      </xdr:nvSpPr>
      <xdr:spPr>
        <a:xfrm>
          <a:off x="2857500" y="603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152918</xdr:rowOff>
    </xdr:from>
    <xdr:ext cx="599010" cy="259045"/>
    <xdr:sp macro="" textlink="">
      <xdr:nvSpPr>
        <xdr:cNvPr id="69" name="テキスト ボックス 68">
          <a:extLst>
            <a:ext uri="{FF2B5EF4-FFF2-40B4-BE49-F238E27FC236}">
              <a16:creationId xmlns:a16="http://schemas.microsoft.com/office/drawing/2014/main" xmlns="" id="{00000000-0008-0000-0600-000045000000}"/>
            </a:ext>
          </a:extLst>
        </xdr:cNvPr>
        <xdr:cNvSpPr txBox="1"/>
      </xdr:nvSpPr>
      <xdr:spPr>
        <a:xfrm>
          <a:off x="2608795" y="5810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160830</xdr:rowOff>
    </xdr:from>
    <xdr:to>
      <xdr:col>10</xdr:col>
      <xdr:colOff>114300</xdr:colOff>
      <xdr:row>36</xdr:row>
      <xdr:rowOff>36929</xdr:rowOff>
    </xdr:to>
    <xdr:cxnSp macro="">
      <xdr:nvCxnSpPr>
        <xdr:cNvPr id="70" name="直線コネクタ 69">
          <a:extLst>
            <a:ext uri="{FF2B5EF4-FFF2-40B4-BE49-F238E27FC236}">
              <a16:creationId xmlns:a16="http://schemas.microsoft.com/office/drawing/2014/main" xmlns="" id="{00000000-0008-0000-0600-000046000000}"/>
            </a:ext>
          </a:extLst>
        </xdr:cNvPr>
        <xdr:cNvCxnSpPr/>
      </xdr:nvCxnSpPr>
      <xdr:spPr>
        <a:xfrm flipV="1">
          <a:off x="1130300" y="6161580"/>
          <a:ext cx="8890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42418</xdr:rowOff>
    </xdr:from>
    <xdr:to>
      <xdr:col>10</xdr:col>
      <xdr:colOff>165100</xdr:colOff>
      <xdr:row>35</xdr:row>
      <xdr:rowOff>144018</xdr:rowOff>
    </xdr:to>
    <xdr:sp macro="" textlink="">
      <xdr:nvSpPr>
        <xdr:cNvPr id="71" name="フローチャート: 判断 70">
          <a:extLst>
            <a:ext uri="{FF2B5EF4-FFF2-40B4-BE49-F238E27FC236}">
              <a16:creationId xmlns:a16="http://schemas.microsoft.com/office/drawing/2014/main" xmlns="" id="{00000000-0008-0000-0600-000047000000}"/>
            </a:ext>
          </a:extLst>
        </xdr:cNvPr>
        <xdr:cNvSpPr/>
      </xdr:nvSpPr>
      <xdr:spPr>
        <a:xfrm>
          <a:off x="1968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160545</xdr:rowOff>
    </xdr:from>
    <xdr:ext cx="599010" cy="259045"/>
    <xdr:sp macro="" textlink="">
      <xdr:nvSpPr>
        <xdr:cNvPr id="72" name="テキスト ボックス 71">
          <a:extLst>
            <a:ext uri="{FF2B5EF4-FFF2-40B4-BE49-F238E27FC236}">
              <a16:creationId xmlns:a16="http://schemas.microsoft.com/office/drawing/2014/main" xmlns="" id="{00000000-0008-0000-0600-000048000000}"/>
            </a:ext>
          </a:extLst>
        </xdr:cNvPr>
        <xdr:cNvSpPr txBox="1"/>
      </xdr:nvSpPr>
      <xdr:spPr>
        <a:xfrm>
          <a:off x="1719795" y="5818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7496</xdr:rowOff>
    </xdr:from>
    <xdr:to>
      <xdr:col>6</xdr:col>
      <xdr:colOff>38100</xdr:colOff>
      <xdr:row>35</xdr:row>
      <xdr:rowOff>109096</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079500" y="6008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125623</xdr:rowOff>
    </xdr:from>
    <xdr:ext cx="599010"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830795" y="5783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142164</xdr:rowOff>
    </xdr:from>
    <xdr:to>
      <xdr:col>24</xdr:col>
      <xdr:colOff>114300</xdr:colOff>
      <xdr:row>36</xdr:row>
      <xdr:rowOff>72314</xdr:rowOff>
    </xdr:to>
    <xdr:sp macro="" textlink="">
      <xdr:nvSpPr>
        <xdr:cNvPr id="80" name="楕円 79">
          <a:extLst>
            <a:ext uri="{FF2B5EF4-FFF2-40B4-BE49-F238E27FC236}">
              <a16:creationId xmlns:a16="http://schemas.microsoft.com/office/drawing/2014/main" xmlns="" id="{00000000-0008-0000-0600-000050000000}"/>
            </a:ext>
          </a:extLst>
        </xdr:cNvPr>
        <xdr:cNvSpPr/>
      </xdr:nvSpPr>
      <xdr:spPr>
        <a:xfrm>
          <a:off x="4584700" y="614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120591</xdr:rowOff>
    </xdr:from>
    <xdr:ext cx="599010" cy="259045"/>
    <xdr:sp macro="" textlink="">
      <xdr:nvSpPr>
        <xdr:cNvPr id="81" name="人件費該当値テキスト">
          <a:extLst>
            <a:ext uri="{FF2B5EF4-FFF2-40B4-BE49-F238E27FC236}">
              <a16:creationId xmlns:a16="http://schemas.microsoft.com/office/drawing/2014/main" xmlns="" id="{00000000-0008-0000-0600-000051000000}"/>
            </a:ext>
          </a:extLst>
        </xdr:cNvPr>
        <xdr:cNvSpPr txBox="1"/>
      </xdr:nvSpPr>
      <xdr:spPr>
        <a:xfrm>
          <a:off x="4686300" y="6121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95110</xdr:rowOff>
    </xdr:from>
    <xdr:to>
      <xdr:col>20</xdr:col>
      <xdr:colOff>38100</xdr:colOff>
      <xdr:row>36</xdr:row>
      <xdr:rowOff>25260</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3746500" y="609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16387</xdr:rowOff>
    </xdr:from>
    <xdr:ext cx="599010" cy="259045"/>
    <xdr:sp macro="" textlink="">
      <xdr:nvSpPr>
        <xdr:cNvPr id="83" name="テキスト ボックス 82">
          <a:extLst>
            <a:ext uri="{FF2B5EF4-FFF2-40B4-BE49-F238E27FC236}">
              <a16:creationId xmlns:a16="http://schemas.microsoft.com/office/drawing/2014/main" xmlns="" id="{00000000-0008-0000-0600-000053000000}"/>
            </a:ext>
          </a:extLst>
        </xdr:cNvPr>
        <xdr:cNvSpPr txBox="1"/>
      </xdr:nvSpPr>
      <xdr:spPr>
        <a:xfrm>
          <a:off x="3497795" y="6188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129804</xdr:rowOff>
    </xdr:from>
    <xdr:to>
      <xdr:col>15</xdr:col>
      <xdr:colOff>101600</xdr:colOff>
      <xdr:row>36</xdr:row>
      <xdr:rowOff>59954</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2857500" y="613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51081</xdr:rowOff>
    </xdr:from>
    <xdr:ext cx="599010"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2608795" y="622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110030</xdr:rowOff>
    </xdr:from>
    <xdr:to>
      <xdr:col>10</xdr:col>
      <xdr:colOff>165100</xdr:colOff>
      <xdr:row>36</xdr:row>
      <xdr:rowOff>40180</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1968500" y="611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31307</xdr:rowOff>
    </xdr:from>
    <xdr:ext cx="599010"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1719795" y="6203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157579</xdr:rowOff>
    </xdr:from>
    <xdr:to>
      <xdr:col>6</xdr:col>
      <xdr:colOff>38100</xdr:colOff>
      <xdr:row>36</xdr:row>
      <xdr:rowOff>87729</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079500" y="61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78856</xdr:rowOff>
    </xdr:from>
    <xdr:ext cx="599010"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830795" y="6251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xmlns=""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xmlns=""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xmlns=""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xmlns="" id="{00000000-0008-0000-06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xmlns=""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xmlns="" id="{00000000-0008-0000-06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xmlns=""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xmlns="" id="{00000000-0008-0000-06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xmlns=""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xmlns=""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xmlns=""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115020</xdr:rowOff>
    </xdr:from>
    <xdr:to>
      <xdr:col>24</xdr:col>
      <xdr:colOff>62865</xdr:colOff>
      <xdr:row>57</xdr:row>
      <xdr:rowOff>28591</xdr:rowOff>
    </xdr:to>
    <xdr:cxnSp macro="">
      <xdr:nvCxnSpPr>
        <xdr:cNvPr id="111" name="直線コネクタ 110">
          <a:extLst>
            <a:ext uri="{FF2B5EF4-FFF2-40B4-BE49-F238E27FC236}">
              <a16:creationId xmlns:a16="http://schemas.microsoft.com/office/drawing/2014/main" xmlns="" id="{00000000-0008-0000-0600-00006F000000}"/>
            </a:ext>
          </a:extLst>
        </xdr:cNvPr>
        <xdr:cNvCxnSpPr/>
      </xdr:nvCxnSpPr>
      <xdr:spPr>
        <a:xfrm flipV="1">
          <a:off x="4633595" y="8858970"/>
          <a:ext cx="1270" cy="942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32418</xdr:rowOff>
    </xdr:from>
    <xdr:ext cx="534377" cy="259045"/>
    <xdr:sp macro="" textlink="">
      <xdr:nvSpPr>
        <xdr:cNvPr id="112" name="物件費最小値テキスト">
          <a:extLst>
            <a:ext uri="{FF2B5EF4-FFF2-40B4-BE49-F238E27FC236}">
              <a16:creationId xmlns:a16="http://schemas.microsoft.com/office/drawing/2014/main" xmlns="" id="{00000000-0008-0000-0600-000070000000}"/>
            </a:ext>
          </a:extLst>
        </xdr:cNvPr>
        <xdr:cNvSpPr txBox="1"/>
      </xdr:nvSpPr>
      <xdr:spPr>
        <a:xfrm>
          <a:off x="4686300" y="980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28591</xdr:rowOff>
    </xdr:from>
    <xdr:to>
      <xdr:col>24</xdr:col>
      <xdr:colOff>152400</xdr:colOff>
      <xdr:row>57</xdr:row>
      <xdr:rowOff>28591</xdr:rowOff>
    </xdr:to>
    <xdr:cxnSp macro="">
      <xdr:nvCxnSpPr>
        <xdr:cNvPr id="113" name="直線コネクタ 112">
          <a:extLst>
            <a:ext uri="{FF2B5EF4-FFF2-40B4-BE49-F238E27FC236}">
              <a16:creationId xmlns:a16="http://schemas.microsoft.com/office/drawing/2014/main" xmlns="" id="{00000000-0008-0000-0600-000071000000}"/>
            </a:ext>
          </a:extLst>
        </xdr:cNvPr>
        <xdr:cNvCxnSpPr/>
      </xdr:nvCxnSpPr>
      <xdr:spPr>
        <a:xfrm>
          <a:off x="4546600" y="9801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61697</xdr:rowOff>
    </xdr:from>
    <xdr:ext cx="599010" cy="259045"/>
    <xdr:sp macro="" textlink="">
      <xdr:nvSpPr>
        <xdr:cNvPr id="114" name="物件費最大値テキスト">
          <a:extLst>
            <a:ext uri="{FF2B5EF4-FFF2-40B4-BE49-F238E27FC236}">
              <a16:creationId xmlns:a16="http://schemas.microsoft.com/office/drawing/2014/main" xmlns="" id="{00000000-0008-0000-0600-000072000000}"/>
            </a:ext>
          </a:extLst>
        </xdr:cNvPr>
        <xdr:cNvSpPr txBox="1"/>
      </xdr:nvSpPr>
      <xdr:spPr>
        <a:xfrm>
          <a:off x="4686300" y="8634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115020</xdr:rowOff>
    </xdr:from>
    <xdr:to>
      <xdr:col>24</xdr:col>
      <xdr:colOff>152400</xdr:colOff>
      <xdr:row>51</xdr:row>
      <xdr:rowOff>115020</xdr:rowOff>
    </xdr:to>
    <xdr:cxnSp macro="">
      <xdr:nvCxnSpPr>
        <xdr:cNvPr id="115" name="直線コネクタ 114">
          <a:extLst>
            <a:ext uri="{FF2B5EF4-FFF2-40B4-BE49-F238E27FC236}">
              <a16:creationId xmlns:a16="http://schemas.microsoft.com/office/drawing/2014/main" xmlns="" id="{00000000-0008-0000-0600-000073000000}"/>
            </a:ext>
          </a:extLst>
        </xdr:cNvPr>
        <xdr:cNvCxnSpPr/>
      </xdr:nvCxnSpPr>
      <xdr:spPr>
        <a:xfrm>
          <a:off x="4546600" y="8858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123026</xdr:rowOff>
    </xdr:from>
    <xdr:to>
      <xdr:col>24</xdr:col>
      <xdr:colOff>63500</xdr:colOff>
      <xdr:row>55</xdr:row>
      <xdr:rowOff>6596</xdr:rowOff>
    </xdr:to>
    <xdr:cxnSp macro="">
      <xdr:nvCxnSpPr>
        <xdr:cNvPr id="116" name="直線コネクタ 115">
          <a:extLst>
            <a:ext uri="{FF2B5EF4-FFF2-40B4-BE49-F238E27FC236}">
              <a16:creationId xmlns:a16="http://schemas.microsoft.com/office/drawing/2014/main" xmlns="" id="{00000000-0008-0000-0600-000074000000}"/>
            </a:ext>
          </a:extLst>
        </xdr:cNvPr>
        <xdr:cNvCxnSpPr/>
      </xdr:nvCxnSpPr>
      <xdr:spPr>
        <a:xfrm>
          <a:off x="3797300" y="9381326"/>
          <a:ext cx="838200" cy="55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142926</xdr:rowOff>
    </xdr:from>
    <xdr:ext cx="599010" cy="259045"/>
    <xdr:sp macro="" textlink="">
      <xdr:nvSpPr>
        <xdr:cNvPr id="117" name="物件費平均値テキスト">
          <a:extLst>
            <a:ext uri="{FF2B5EF4-FFF2-40B4-BE49-F238E27FC236}">
              <a16:creationId xmlns:a16="http://schemas.microsoft.com/office/drawing/2014/main" xmlns="" id="{00000000-0008-0000-0600-000075000000}"/>
            </a:ext>
          </a:extLst>
        </xdr:cNvPr>
        <xdr:cNvSpPr txBox="1"/>
      </xdr:nvSpPr>
      <xdr:spPr>
        <a:xfrm>
          <a:off x="4686300" y="9229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120049</xdr:rowOff>
    </xdr:from>
    <xdr:to>
      <xdr:col>24</xdr:col>
      <xdr:colOff>114300</xdr:colOff>
      <xdr:row>55</xdr:row>
      <xdr:rowOff>50199</xdr:rowOff>
    </xdr:to>
    <xdr:sp macro="" textlink="">
      <xdr:nvSpPr>
        <xdr:cNvPr id="118" name="フローチャート: 判断 117">
          <a:extLst>
            <a:ext uri="{FF2B5EF4-FFF2-40B4-BE49-F238E27FC236}">
              <a16:creationId xmlns:a16="http://schemas.microsoft.com/office/drawing/2014/main" xmlns="" id="{00000000-0008-0000-0600-000076000000}"/>
            </a:ext>
          </a:extLst>
        </xdr:cNvPr>
        <xdr:cNvSpPr/>
      </xdr:nvSpPr>
      <xdr:spPr>
        <a:xfrm>
          <a:off x="4584700" y="937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123026</xdr:rowOff>
    </xdr:from>
    <xdr:to>
      <xdr:col>19</xdr:col>
      <xdr:colOff>177800</xdr:colOff>
      <xdr:row>55</xdr:row>
      <xdr:rowOff>17568</xdr:rowOff>
    </xdr:to>
    <xdr:cxnSp macro="">
      <xdr:nvCxnSpPr>
        <xdr:cNvPr id="119" name="直線コネクタ 118">
          <a:extLst>
            <a:ext uri="{FF2B5EF4-FFF2-40B4-BE49-F238E27FC236}">
              <a16:creationId xmlns:a16="http://schemas.microsoft.com/office/drawing/2014/main" xmlns="" id="{00000000-0008-0000-0600-000077000000}"/>
            </a:ext>
          </a:extLst>
        </xdr:cNvPr>
        <xdr:cNvCxnSpPr/>
      </xdr:nvCxnSpPr>
      <xdr:spPr>
        <a:xfrm flipV="1">
          <a:off x="2908300" y="9381326"/>
          <a:ext cx="889000" cy="6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136065</xdr:rowOff>
    </xdr:from>
    <xdr:to>
      <xdr:col>20</xdr:col>
      <xdr:colOff>38100</xdr:colOff>
      <xdr:row>55</xdr:row>
      <xdr:rowOff>66215</xdr:rowOff>
    </xdr:to>
    <xdr:sp macro="" textlink="">
      <xdr:nvSpPr>
        <xdr:cNvPr id="120" name="フローチャート: 判断 119">
          <a:extLst>
            <a:ext uri="{FF2B5EF4-FFF2-40B4-BE49-F238E27FC236}">
              <a16:creationId xmlns:a16="http://schemas.microsoft.com/office/drawing/2014/main" xmlns="" id="{00000000-0008-0000-0600-000078000000}"/>
            </a:ext>
          </a:extLst>
        </xdr:cNvPr>
        <xdr:cNvSpPr/>
      </xdr:nvSpPr>
      <xdr:spPr>
        <a:xfrm>
          <a:off x="3746500" y="9394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57342</xdr:rowOff>
    </xdr:from>
    <xdr:ext cx="599010" cy="259045"/>
    <xdr:sp macro="" textlink="">
      <xdr:nvSpPr>
        <xdr:cNvPr id="121" name="テキスト ボックス 120">
          <a:extLst>
            <a:ext uri="{FF2B5EF4-FFF2-40B4-BE49-F238E27FC236}">
              <a16:creationId xmlns:a16="http://schemas.microsoft.com/office/drawing/2014/main" xmlns="" id="{00000000-0008-0000-0600-000079000000}"/>
            </a:ext>
          </a:extLst>
        </xdr:cNvPr>
        <xdr:cNvSpPr txBox="1"/>
      </xdr:nvSpPr>
      <xdr:spPr>
        <a:xfrm>
          <a:off x="3497795" y="9487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17568</xdr:rowOff>
    </xdr:from>
    <xdr:to>
      <xdr:col>15</xdr:col>
      <xdr:colOff>50800</xdr:colOff>
      <xdr:row>55</xdr:row>
      <xdr:rowOff>68272</xdr:rowOff>
    </xdr:to>
    <xdr:cxnSp macro="">
      <xdr:nvCxnSpPr>
        <xdr:cNvPr id="122" name="直線コネクタ 121">
          <a:extLst>
            <a:ext uri="{FF2B5EF4-FFF2-40B4-BE49-F238E27FC236}">
              <a16:creationId xmlns:a16="http://schemas.microsoft.com/office/drawing/2014/main" xmlns="" id="{00000000-0008-0000-0600-00007A000000}"/>
            </a:ext>
          </a:extLst>
        </xdr:cNvPr>
        <xdr:cNvCxnSpPr/>
      </xdr:nvCxnSpPr>
      <xdr:spPr>
        <a:xfrm flipV="1">
          <a:off x="2019300" y="9447318"/>
          <a:ext cx="889000" cy="50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697</xdr:rowOff>
    </xdr:from>
    <xdr:to>
      <xdr:col>15</xdr:col>
      <xdr:colOff>101600</xdr:colOff>
      <xdr:row>55</xdr:row>
      <xdr:rowOff>102297</xdr:rowOff>
    </xdr:to>
    <xdr:sp macro="" textlink="">
      <xdr:nvSpPr>
        <xdr:cNvPr id="123" name="フローチャート: 判断 122">
          <a:extLst>
            <a:ext uri="{FF2B5EF4-FFF2-40B4-BE49-F238E27FC236}">
              <a16:creationId xmlns:a16="http://schemas.microsoft.com/office/drawing/2014/main" xmlns="" id="{00000000-0008-0000-0600-00007B000000}"/>
            </a:ext>
          </a:extLst>
        </xdr:cNvPr>
        <xdr:cNvSpPr/>
      </xdr:nvSpPr>
      <xdr:spPr>
        <a:xfrm>
          <a:off x="2857500" y="943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93424</xdr:rowOff>
    </xdr:from>
    <xdr:ext cx="599010" cy="259045"/>
    <xdr:sp macro="" textlink="">
      <xdr:nvSpPr>
        <xdr:cNvPr id="124" name="テキスト ボックス 123">
          <a:extLst>
            <a:ext uri="{FF2B5EF4-FFF2-40B4-BE49-F238E27FC236}">
              <a16:creationId xmlns:a16="http://schemas.microsoft.com/office/drawing/2014/main" xmlns="" id="{00000000-0008-0000-0600-00007C000000}"/>
            </a:ext>
          </a:extLst>
        </xdr:cNvPr>
        <xdr:cNvSpPr txBox="1"/>
      </xdr:nvSpPr>
      <xdr:spPr>
        <a:xfrm>
          <a:off x="2608795" y="9523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68272</xdr:rowOff>
    </xdr:from>
    <xdr:to>
      <xdr:col>10</xdr:col>
      <xdr:colOff>114300</xdr:colOff>
      <xdr:row>55</xdr:row>
      <xdr:rowOff>151400</xdr:rowOff>
    </xdr:to>
    <xdr:cxnSp macro="">
      <xdr:nvCxnSpPr>
        <xdr:cNvPr id="125" name="直線コネクタ 124">
          <a:extLst>
            <a:ext uri="{FF2B5EF4-FFF2-40B4-BE49-F238E27FC236}">
              <a16:creationId xmlns:a16="http://schemas.microsoft.com/office/drawing/2014/main" xmlns="" id="{00000000-0008-0000-0600-00007D000000}"/>
            </a:ext>
          </a:extLst>
        </xdr:cNvPr>
        <xdr:cNvCxnSpPr/>
      </xdr:nvCxnSpPr>
      <xdr:spPr>
        <a:xfrm flipV="1">
          <a:off x="1130300" y="9498022"/>
          <a:ext cx="889000" cy="83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37844</xdr:rowOff>
    </xdr:from>
    <xdr:to>
      <xdr:col>10</xdr:col>
      <xdr:colOff>165100</xdr:colOff>
      <xdr:row>55</xdr:row>
      <xdr:rowOff>139444</xdr:rowOff>
    </xdr:to>
    <xdr:sp macro="" textlink="">
      <xdr:nvSpPr>
        <xdr:cNvPr id="126" name="フローチャート: 判断 125">
          <a:extLst>
            <a:ext uri="{FF2B5EF4-FFF2-40B4-BE49-F238E27FC236}">
              <a16:creationId xmlns:a16="http://schemas.microsoft.com/office/drawing/2014/main" xmlns="" id="{00000000-0008-0000-0600-00007E000000}"/>
            </a:ext>
          </a:extLst>
        </xdr:cNvPr>
        <xdr:cNvSpPr/>
      </xdr:nvSpPr>
      <xdr:spPr>
        <a:xfrm>
          <a:off x="1968500" y="946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130571</xdr:rowOff>
    </xdr:from>
    <xdr:ext cx="599010" cy="259045"/>
    <xdr:sp macro="" textlink="">
      <xdr:nvSpPr>
        <xdr:cNvPr id="127" name="テキスト ボックス 126">
          <a:extLst>
            <a:ext uri="{FF2B5EF4-FFF2-40B4-BE49-F238E27FC236}">
              <a16:creationId xmlns:a16="http://schemas.microsoft.com/office/drawing/2014/main" xmlns="" id="{00000000-0008-0000-0600-00007F000000}"/>
            </a:ext>
          </a:extLst>
        </xdr:cNvPr>
        <xdr:cNvSpPr txBox="1"/>
      </xdr:nvSpPr>
      <xdr:spPr>
        <a:xfrm>
          <a:off x="1719795" y="9560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46120</xdr:rowOff>
    </xdr:from>
    <xdr:to>
      <xdr:col>6</xdr:col>
      <xdr:colOff>38100</xdr:colOff>
      <xdr:row>55</xdr:row>
      <xdr:rowOff>147720</xdr:rowOff>
    </xdr:to>
    <xdr:sp macro="" textlink="">
      <xdr:nvSpPr>
        <xdr:cNvPr id="128" name="フローチャート: 判断 127">
          <a:extLst>
            <a:ext uri="{FF2B5EF4-FFF2-40B4-BE49-F238E27FC236}">
              <a16:creationId xmlns:a16="http://schemas.microsoft.com/office/drawing/2014/main" xmlns="" id="{00000000-0008-0000-0600-000080000000}"/>
            </a:ext>
          </a:extLst>
        </xdr:cNvPr>
        <xdr:cNvSpPr/>
      </xdr:nvSpPr>
      <xdr:spPr>
        <a:xfrm>
          <a:off x="1079500" y="947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164247</xdr:rowOff>
    </xdr:from>
    <xdr:ext cx="599010" cy="259045"/>
    <xdr:sp macro="" textlink="">
      <xdr:nvSpPr>
        <xdr:cNvPr id="129" name="テキスト ボックス 128">
          <a:extLst>
            <a:ext uri="{FF2B5EF4-FFF2-40B4-BE49-F238E27FC236}">
              <a16:creationId xmlns:a16="http://schemas.microsoft.com/office/drawing/2014/main" xmlns="" id="{00000000-0008-0000-0600-000081000000}"/>
            </a:ext>
          </a:extLst>
        </xdr:cNvPr>
        <xdr:cNvSpPr txBox="1"/>
      </xdr:nvSpPr>
      <xdr:spPr>
        <a:xfrm>
          <a:off x="830795" y="925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xmlns=""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xmlns=""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xmlns=""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xmlns=""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127246</xdr:rowOff>
    </xdr:from>
    <xdr:to>
      <xdr:col>24</xdr:col>
      <xdr:colOff>114300</xdr:colOff>
      <xdr:row>55</xdr:row>
      <xdr:rowOff>57396</xdr:rowOff>
    </xdr:to>
    <xdr:sp macro="" textlink="">
      <xdr:nvSpPr>
        <xdr:cNvPr id="135" name="楕円 134">
          <a:extLst>
            <a:ext uri="{FF2B5EF4-FFF2-40B4-BE49-F238E27FC236}">
              <a16:creationId xmlns:a16="http://schemas.microsoft.com/office/drawing/2014/main" xmlns="" id="{00000000-0008-0000-0600-000087000000}"/>
            </a:ext>
          </a:extLst>
        </xdr:cNvPr>
        <xdr:cNvSpPr/>
      </xdr:nvSpPr>
      <xdr:spPr>
        <a:xfrm>
          <a:off x="4584700" y="938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105673</xdr:rowOff>
    </xdr:from>
    <xdr:ext cx="599010" cy="259045"/>
    <xdr:sp macro="" textlink="">
      <xdr:nvSpPr>
        <xdr:cNvPr id="136" name="物件費該当値テキスト">
          <a:extLst>
            <a:ext uri="{FF2B5EF4-FFF2-40B4-BE49-F238E27FC236}">
              <a16:creationId xmlns:a16="http://schemas.microsoft.com/office/drawing/2014/main" xmlns="" id="{00000000-0008-0000-0600-000088000000}"/>
            </a:ext>
          </a:extLst>
        </xdr:cNvPr>
        <xdr:cNvSpPr txBox="1"/>
      </xdr:nvSpPr>
      <xdr:spPr>
        <a:xfrm>
          <a:off x="4686300" y="9363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72226</xdr:rowOff>
    </xdr:from>
    <xdr:to>
      <xdr:col>20</xdr:col>
      <xdr:colOff>38100</xdr:colOff>
      <xdr:row>55</xdr:row>
      <xdr:rowOff>2376</xdr:rowOff>
    </xdr:to>
    <xdr:sp macro="" textlink="">
      <xdr:nvSpPr>
        <xdr:cNvPr id="137" name="楕円 136">
          <a:extLst>
            <a:ext uri="{FF2B5EF4-FFF2-40B4-BE49-F238E27FC236}">
              <a16:creationId xmlns:a16="http://schemas.microsoft.com/office/drawing/2014/main" xmlns="" id="{00000000-0008-0000-0600-000089000000}"/>
            </a:ext>
          </a:extLst>
        </xdr:cNvPr>
        <xdr:cNvSpPr/>
      </xdr:nvSpPr>
      <xdr:spPr>
        <a:xfrm>
          <a:off x="3746500" y="933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18903</xdr:rowOff>
    </xdr:from>
    <xdr:ext cx="599010" cy="259045"/>
    <xdr:sp macro="" textlink="">
      <xdr:nvSpPr>
        <xdr:cNvPr id="138" name="テキスト ボックス 137">
          <a:extLst>
            <a:ext uri="{FF2B5EF4-FFF2-40B4-BE49-F238E27FC236}">
              <a16:creationId xmlns:a16="http://schemas.microsoft.com/office/drawing/2014/main" xmlns="" id="{00000000-0008-0000-0600-00008A000000}"/>
            </a:ext>
          </a:extLst>
        </xdr:cNvPr>
        <xdr:cNvSpPr txBox="1"/>
      </xdr:nvSpPr>
      <xdr:spPr>
        <a:xfrm>
          <a:off x="3497795" y="9105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138218</xdr:rowOff>
    </xdr:from>
    <xdr:to>
      <xdr:col>15</xdr:col>
      <xdr:colOff>101600</xdr:colOff>
      <xdr:row>55</xdr:row>
      <xdr:rowOff>68368</xdr:rowOff>
    </xdr:to>
    <xdr:sp macro="" textlink="">
      <xdr:nvSpPr>
        <xdr:cNvPr id="139" name="楕円 138">
          <a:extLst>
            <a:ext uri="{FF2B5EF4-FFF2-40B4-BE49-F238E27FC236}">
              <a16:creationId xmlns:a16="http://schemas.microsoft.com/office/drawing/2014/main" xmlns="" id="{00000000-0008-0000-0600-00008B000000}"/>
            </a:ext>
          </a:extLst>
        </xdr:cNvPr>
        <xdr:cNvSpPr/>
      </xdr:nvSpPr>
      <xdr:spPr>
        <a:xfrm>
          <a:off x="2857500" y="939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84895</xdr:rowOff>
    </xdr:from>
    <xdr:ext cx="599010" cy="259045"/>
    <xdr:sp macro="" textlink="">
      <xdr:nvSpPr>
        <xdr:cNvPr id="140" name="テキスト ボックス 139">
          <a:extLst>
            <a:ext uri="{FF2B5EF4-FFF2-40B4-BE49-F238E27FC236}">
              <a16:creationId xmlns:a16="http://schemas.microsoft.com/office/drawing/2014/main" xmlns="" id="{00000000-0008-0000-0600-00008C000000}"/>
            </a:ext>
          </a:extLst>
        </xdr:cNvPr>
        <xdr:cNvSpPr txBox="1"/>
      </xdr:nvSpPr>
      <xdr:spPr>
        <a:xfrm>
          <a:off x="2608795" y="9171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17472</xdr:rowOff>
    </xdr:from>
    <xdr:to>
      <xdr:col>10</xdr:col>
      <xdr:colOff>165100</xdr:colOff>
      <xdr:row>55</xdr:row>
      <xdr:rowOff>119072</xdr:rowOff>
    </xdr:to>
    <xdr:sp macro="" textlink="">
      <xdr:nvSpPr>
        <xdr:cNvPr id="141" name="楕円 140">
          <a:extLst>
            <a:ext uri="{FF2B5EF4-FFF2-40B4-BE49-F238E27FC236}">
              <a16:creationId xmlns:a16="http://schemas.microsoft.com/office/drawing/2014/main" xmlns="" id="{00000000-0008-0000-0600-00008D000000}"/>
            </a:ext>
          </a:extLst>
        </xdr:cNvPr>
        <xdr:cNvSpPr/>
      </xdr:nvSpPr>
      <xdr:spPr>
        <a:xfrm>
          <a:off x="1968500" y="944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135599</xdr:rowOff>
    </xdr:from>
    <xdr:ext cx="599010" cy="259045"/>
    <xdr:sp macro="" textlink="">
      <xdr:nvSpPr>
        <xdr:cNvPr id="142" name="テキスト ボックス 141">
          <a:extLst>
            <a:ext uri="{FF2B5EF4-FFF2-40B4-BE49-F238E27FC236}">
              <a16:creationId xmlns:a16="http://schemas.microsoft.com/office/drawing/2014/main" xmlns="" id="{00000000-0008-0000-0600-00008E000000}"/>
            </a:ext>
          </a:extLst>
        </xdr:cNvPr>
        <xdr:cNvSpPr txBox="1"/>
      </xdr:nvSpPr>
      <xdr:spPr>
        <a:xfrm>
          <a:off x="1719795" y="922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100600</xdr:rowOff>
    </xdr:from>
    <xdr:to>
      <xdr:col>6</xdr:col>
      <xdr:colOff>38100</xdr:colOff>
      <xdr:row>56</xdr:row>
      <xdr:rowOff>30750</xdr:rowOff>
    </xdr:to>
    <xdr:sp macro="" textlink="">
      <xdr:nvSpPr>
        <xdr:cNvPr id="143" name="楕円 142">
          <a:extLst>
            <a:ext uri="{FF2B5EF4-FFF2-40B4-BE49-F238E27FC236}">
              <a16:creationId xmlns:a16="http://schemas.microsoft.com/office/drawing/2014/main" xmlns="" id="{00000000-0008-0000-0600-00008F000000}"/>
            </a:ext>
          </a:extLst>
        </xdr:cNvPr>
        <xdr:cNvSpPr/>
      </xdr:nvSpPr>
      <xdr:spPr>
        <a:xfrm>
          <a:off x="1079500" y="953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21877</xdr:rowOff>
    </xdr:from>
    <xdr:ext cx="599010" cy="259045"/>
    <xdr:sp macro="" textlink="">
      <xdr:nvSpPr>
        <xdr:cNvPr id="144" name="テキスト ボックス 143">
          <a:extLst>
            <a:ext uri="{FF2B5EF4-FFF2-40B4-BE49-F238E27FC236}">
              <a16:creationId xmlns:a16="http://schemas.microsoft.com/office/drawing/2014/main" xmlns="" id="{00000000-0008-0000-0600-000090000000}"/>
            </a:ext>
          </a:extLst>
        </xdr:cNvPr>
        <xdr:cNvSpPr txBox="1"/>
      </xdr:nvSpPr>
      <xdr:spPr>
        <a:xfrm>
          <a:off x="830795" y="9623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xmlns=""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xmlns=""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xmlns=""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xmlns=""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xmlns=""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xmlns=""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xmlns=""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xmlns=""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xmlns=""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a:extLst>
            <a:ext uri="{FF2B5EF4-FFF2-40B4-BE49-F238E27FC236}">
              <a16:creationId xmlns:a16="http://schemas.microsoft.com/office/drawing/2014/main" xmlns="" id="{00000000-0008-0000-0600-00009B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a:extLst>
            <a:ext uri="{FF2B5EF4-FFF2-40B4-BE49-F238E27FC236}">
              <a16:creationId xmlns:a16="http://schemas.microsoft.com/office/drawing/2014/main" xmlns="" id="{00000000-0008-0000-0600-00009C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a:extLst>
            <a:ext uri="{FF2B5EF4-FFF2-40B4-BE49-F238E27FC236}">
              <a16:creationId xmlns:a16="http://schemas.microsoft.com/office/drawing/2014/main" xmlns="" id="{00000000-0008-0000-0600-00009D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a:extLst>
            <a:ext uri="{FF2B5EF4-FFF2-40B4-BE49-F238E27FC236}">
              <a16:creationId xmlns:a16="http://schemas.microsoft.com/office/drawing/2014/main" xmlns="" id="{00000000-0008-0000-0600-00009E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a:extLst>
            <a:ext uri="{FF2B5EF4-FFF2-40B4-BE49-F238E27FC236}">
              <a16:creationId xmlns:a16="http://schemas.microsoft.com/office/drawing/2014/main" xmlns="" id="{00000000-0008-0000-0600-00009F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a:extLst>
            <a:ext uri="{FF2B5EF4-FFF2-40B4-BE49-F238E27FC236}">
              <a16:creationId xmlns:a16="http://schemas.microsoft.com/office/drawing/2014/main" xmlns="" id="{00000000-0008-0000-0600-0000A0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a:extLst>
            <a:ext uri="{FF2B5EF4-FFF2-40B4-BE49-F238E27FC236}">
              <a16:creationId xmlns:a16="http://schemas.microsoft.com/office/drawing/2014/main" xmlns="" id="{00000000-0008-0000-0600-0000A1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a:extLst>
            <a:ext uri="{FF2B5EF4-FFF2-40B4-BE49-F238E27FC236}">
              <a16:creationId xmlns:a16="http://schemas.microsoft.com/office/drawing/2014/main" xmlns="" id="{00000000-0008-0000-0600-0000A2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xmlns=""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a:extLst>
            <a:ext uri="{FF2B5EF4-FFF2-40B4-BE49-F238E27FC236}">
              <a16:creationId xmlns:a16="http://schemas.microsoft.com/office/drawing/2014/main" xmlns="" id="{00000000-0008-0000-0600-0000A4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a16="http://schemas.microsoft.com/office/drawing/2014/main" xmlns=""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24829</xdr:rowOff>
    </xdr:from>
    <xdr:to>
      <xdr:col>24</xdr:col>
      <xdr:colOff>62865</xdr:colOff>
      <xdr:row>78</xdr:row>
      <xdr:rowOff>128956</xdr:rowOff>
    </xdr:to>
    <xdr:cxnSp macro="">
      <xdr:nvCxnSpPr>
        <xdr:cNvPr id="166" name="直線コネクタ 165">
          <a:extLst>
            <a:ext uri="{FF2B5EF4-FFF2-40B4-BE49-F238E27FC236}">
              <a16:creationId xmlns:a16="http://schemas.microsoft.com/office/drawing/2014/main" xmlns="" id="{00000000-0008-0000-0600-0000A6000000}"/>
            </a:ext>
          </a:extLst>
        </xdr:cNvPr>
        <xdr:cNvCxnSpPr/>
      </xdr:nvCxnSpPr>
      <xdr:spPr>
        <a:xfrm flipV="1">
          <a:off x="4633595" y="12197779"/>
          <a:ext cx="1270" cy="1304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132783</xdr:rowOff>
    </xdr:from>
    <xdr:ext cx="378565" cy="259045"/>
    <xdr:sp macro="" textlink="">
      <xdr:nvSpPr>
        <xdr:cNvPr id="167" name="維持補修費最小値テキスト">
          <a:extLst>
            <a:ext uri="{FF2B5EF4-FFF2-40B4-BE49-F238E27FC236}">
              <a16:creationId xmlns:a16="http://schemas.microsoft.com/office/drawing/2014/main" xmlns="" id="{00000000-0008-0000-0600-0000A7000000}"/>
            </a:ext>
          </a:extLst>
        </xdr:cNvPr>
        <xdr:cNvSpPr txBox="1"/>
      </xdr:nvSpPr>
      <xdr:spPr>
        <a:xfrm>
          <a:off x="4686300" y="13505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128956</xdr:rowOff>
    </xdr:from>
    <xdr:to>
      <xdr:col>24</xdr:col>
      <xdr:colOff>152400</xdr:colOff>
      <xdr:row>78</xdr:row>
      <xdr:rowOff>128956</xdr:rowOff>
    </xdr:to>
    <xdr:cxnSp macro="">
      <xdr:nvCxnSpPr>
        <xdr:cNvPr id="168" name="直線コネクタ 167">
          <a:extLst>
            <a:ext uri="{FF2B5EF4-FFF2-40B4-BE49-F238E27FC236}">
              <a16:creationId xmlns:a16="http://schemas.microsoft.com/office/drawing/2014/main" xmlns="" id="{00000000-0008-0000-0600-0000A8000000}"/>
            </a:ext>
          </a:extLst>
        </xdr:cNvPr>
        <xdr:cNvCxnSpPr/>
      </xdr:nvCxnSpPr>
      <xdr:spPr>
        <a:xfrm>
          <a:off x="4546600" y="13502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142956</xdr:rowOff>
    </xdr:from>
    <xdr:ext cx="534377" cy="259045"/>
    <xdr:sp macro="" textlink="">
      <xdr:nvSpPr>
        <xdr:cNvPr id="169" name="維持補修費最大値テキスト">
          <a:extLst>
            <a:ext uri="{FF2B5EF4-FFF2-40B4-BE49-F238E27FC236}">
              <a16:creationId xmlns:a16="http://schemas.microsoft.com/office/drawing/2014/main" xmlns="" id="{00000000-0008-0000-0600-0000A9000000}"/>
            </a:ext>
          </a:extLst>
        </xdr:cNvPr>
        <xdr:cNvSpPr txBox="1"/>
      </xdr:nvSpPr>
      <xdr:spPr>
        <a:xfrm>
          <a:off x="4686300" y="1197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24829</xdr:rowOff>
    </xdr:from>
    <xdr:to>
      <xdr:col>24</xdr:col>
      <xdr:colOff>152400</xdr:colOff>
      <xdr:row>71</xdr:row>
      <xdr:rowOff>24829</xdr:rowOff>
    </xdr:to>
    <xdr:cxnSp macro="">
      <xdr:nvCxnSpPr>
        <xdr:cNvPr id="170" name="直線コネクタ 169">
          <a:extLst>
            <a:ext uri="{FF2B5EF4-FFF2-40B4-BE49-F238E27FC236}">
              <a16:creationId xmlns:a16="http://schemas.microsoft.com/office/drawing/2014/main" xmlns="" id="{00000000-0008-0000-0600-0000AA000000}"/>
            </a:ext>
          </a:extLst>
        </xdr:cNvPr>
        <xdr:cNvCxnSpPr/>
      </xdr:nvCxnSpPr>
      <xdr:spPr>
        <a:xfrm>
          <a:off x="4546600" y="12197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5237</xdr:rowOff>
    </xdr:from>
    <xdr:to>
      <xdr:col>24</xdr:col>
      <xdr:colOff>63500</xdr:colOff>
      <xdr:row>77</xdr:row>
      <xdr:rowOff>114303</xdr:rowOff>
    </xdr:to>
    <xdr:cxnSp macro="">
      <xdr:nvCxnSpPr>
        <xdr:cNvPr id="171" name="直線コネクタ 170">
          <a:extLst>
            <a:ext uri="{FF2B5EF4-FFF2-40B4-BE49-F238E27FC236}">
              <a16:creationId xmlns:a16="http://schemas.microsoft.com/office/drawing/2014/main" xmlns="" id="{00000000-0008-0000-0600-0000AB000000}"/>
            </a:ext>
          </a:extLst>
        </xdr:cNvPr>
        <xdr:cNvCxnSpPr/>
      </xdr:nvCxnSpPr>
      <xdr:spPr>
        <a:xfrm flipV="1">
          <a:off x="3797300" y="13206887"/>
          <a:ext cx="838200" cy="109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89214</xdr:rowOff>
    </xdr:from>
    <xdr:ext cx="534377" cy="259045"/>
    <xdr:sp macro="" textlink="">
      <xdr:nvSpPr>
        <xdr:cNvPr id="172" name="維持補修費平均値テキスト">
          <a:extLst>
            <a:ext uri="{FF2B5EF4-FFF2-40B4-BE49-F238E27FC236}">
              <a16:creationId xmlns:a16="http://schemas.microsoft.com/office/drawing/2014/main" xmlns="" id="{00000000-0008-0000-0600-0000AC000000}"/>
            </a:ext>
          </a:extLst>
        </xdr:cNvPr>
        <xdr:cNvSpPr txBox="1"/>
      </xdr:nvSpPr>
      <xdr:spPr>
        <a:xfrm>
          <a:off x="4686300" y="12947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66337</xdr:rowOff>
    </xdr:from>
    <xdr:to>
      <xdr:col>24</xdr:col>
      <xdr:colOff>114300</xdr:colOff>
      <xdr:row>76</xdr:row>
      <xdr:rowOff>167937</xdr:rowOff>
    </xdr:to>
    <xdr:sp macro="" textlink="">
      <xdr:nvSpPr>
        <xdr:cNvPr id="173" name="フローチャート: 判断 172">
          <a:extLst>
            <a:ext uri="{FF2B5EF4-FFF2-40B4-BE49-F238E27FC236}">
              <a16:creationId xmlns:a16="http://schemas.microsoft.com/office/drawing/2014/main" xmlns="" id="{00000000-0008-0000-0600-0000AD000000}"/>
            </a:ext>
          </a:extLst>
        </xdr:cNvPr>
        <xdr:cNvSpPr/>
      </xdr:nvSpPr>
      <xdr:spPr>
        <a:xfrm>
          <a:off x="4584700" y="13096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114303</xdr:rowOff>
    </xdr:from>
    <xdr:to>
      <xdr:col>19</xdr:col>
      <xdr:colOff>177800</xdr:colOff>
      <xdr:row>77</xdr:row>
      <xdr:rowOff>158262</xdr:rowOff>
    </xdr:to>
    <xdr:cxnSp macro="">
      <xdr:nvCxnSpPr>
        <xdr:cNvPr id="174" name="直線コネクタ 173">
          <a:extLst>
            <a:ext uri="{FF2B5EF4-FFF2-40B4-BE49-F238E27FC236}">
              <a16:creationId xmlns:a16="http://schemas.microsoft.com/office/drawing/2014/main" xmlns="" id="{00000000-0008-0000-0600-0000AE000000}"/>
            </a:ext>
          </a:extLst>
        </xdr:cNvPr>
        <xdr:cNvCxnSpPr/>
      </xdr:nvCxnSpPr>
      <xdr:spPr>
        <a:xfrm flipV="1">
          <a:off x="2908300" y="13315953"/>
          <a:ext cx="889000" cy="43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73400</xdr:rowOff>
    </xdr:from>
    <xdr:to>
      <xdr:col>20</xdr:col>
      <xdr:colOff>38100</xdr:colOff>
      <xdr:row>77</xdr:row>
      <xdr:rowOff>3550</xdr:rowOff>
    </xdr:to>
    <xdr:sp macro="" textlink="">
      <xdr:nvSpPr>
        <xdr:cNvPr id="175" name="フローチャート: 判断 174">
          <a:extLst>
            <a:ext uri="{FF2B5EF4-FFF2-40B4-BE49-F238E27FC236}">
              <a16:creationId xmlns:a16="http://schemas.microsoft.com/office/drawing/2014/main" xmlns="" id="{00000000-0008-0000-0600-0000AF000000}"/>
            </a:ext>
          </a:extLst>
        </xdr:cNvPr>
        <xdr:cNvSpPr/>
      </xdr:nvSpPr>
      <xdr:spPr>
        <a:xfrm>
          <a:off x="3746500" y="1310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20078</xdr:rowOff>
    </xdr:from>
    <xdr:ext cx="534377" cy="259045"/>
    <xdr:sp macro="" textlink="">
      <xdr:nvSpPr>
        <xdr:cNvPr id="176" name="テキスト ボックス 175">
          <a:extLst>
            <a:ext uri="{FF2B5EF4-FFF2-40B4-BE49-F238E27FC236}">
              <a16:creationId xmlns:a16="http://schemas.microsoft.com/office/drawing/2014/main" xmlns="" id="{00000000-0008-0000-0600-0000B0000000}"/>
            </a:ext>
          </a:extLst>
        </xdr:cNvPr>
        <xdr:cNvSpPr txBox="1"/>
      </xdr:nvSpPr>
      <xdr:spPr>
        <a:xfrm>
          <a:off x="3530111" y="1287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50867</xdr:rowOff>
    </xdr:from>
    <xdr:to>
      <xdr:col>15</xdr:col>
      <xdr:colOff>50800</xdr:colOff>
      <xdr:row>77</xdr:row>
      <xdr:rowOff>158262</xdr:rowOff>
    </xdr:to>
    <xdr:cxnSp macro="">
      <xdr:nvCxnSpPr>
        <xdr:cNvPr id="177" name="直線コネクタ 176">
          <a:extLst>
            <a:ext uri="{FF2B5EF4-FFF2-40B4-BE49-F238E27FC236}">
              <a16:creationId xmlns:a16="http://schemas.microsoft.com/office/drawing/2014/main" xmlns="" id="{00000000-0008-0000-0600-0000B1000000}"/>
            </a:ext>
          </a:extLst>
        </xdr:cNvPr>
        <xdr:cNvCxnSpPr/>
      </xdr:nvCxnSpPr>
      <xdr:spPr>
        <a:xfrm>
          <a:off x="2019300" y="13252517"/>
          <a:ext cx="889000" cy="10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91232</xdr:rowOff>
    </xdr:from>
    <xdr:to>
      <xdr:col>15</xdr:col>
      <xdr:colOff>101600</xdr:colOff>
      <xdr:row>77</xdr:row>
      <xdr:rowOff>21382</xdr:rowOff>
    </xdr:to>
    <xdr:sp macro="" textlink="">
      <xdr:nvSpPr>
        <xdr:cNvPr id="178" name="フローチャート: 判断 177">
          <a:extLst>
            <a:ext uri="{FF2B5EF4-FFF2-40B4-BE49-F238E27FC236}">
              <a16:creationId xmlns:a16="http://schemas.microsoft.com/office/drawing/2014/main" xmlns="" id="{00000000-0008-0000-0600-0000B2000000}"/>
            </a:ext>
          </a:extLst>
        </xdr:cNvPr>
        <xdr:cNvSpPr/>
      </xdr:nvSpPr>
      <xdr:spPr>
        <a:xfrm>
          <a:off x="2857500" y="1312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37909</xdr:rowOff>
    </xdr:from>
    <xdr:ext cx="534377" cy="259045"/>
    <xdr:sp macro="" textlink="">
      <xdr:nvSpPr>
        <xdr:cNvPr id="179" name="テキスト ボックス 178">
          <a:extLst>
            <a:ext uri="{FF2B5EF4-FFF2-40B4-BE49-F238E27FC236}">
              <a16:creationId xmlns:a16="http://schemas.microsoft.com/office/drawing/2014/main" xmlns="" id="{00000000-0008-0000-0600-0000B3000000}"/>
            </a:ext>
          </a:extLst>
        </xdr:cNvPr>
        <xdr:cNvSpPr txBox="1"/>
      </xdr:nvSpPr>
      <xdr:spPr>
        <a:xfrm>
          <a:off x="2641111" y="1289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50867</xdr:rowOff>
    </xdr:from>
    <xdr:to>
      <xdr:col>10</xdr:col>
      <xdr:colOff>114300</xdr:colOff>
      <xdr:row>77</xdr:row>
      <xdr:rowOff>54020</xdr:rowOff>
    </xdr:to>
    <xdr:cxnSp macro="">
      <xdr:nvCxnSpPr>
        <xdr:cNvPr id="180" name="直線コネクタ 179">
          <a:extLst>
            <a:ext uri="{FF2B5EF4-FFF2-40B4-BE49-F238E27FC236}">
              <a16:creationId xmlns:a16="http://schemas.microsoft.com/office/drawing/2014/main" xmlns="" id="{00000000-0008-0000-0600-0000B4000000}"/>
            </a:ext>
          </a:extLst>
        </xdr:cNvPr>
        <xdr:cNvCxnSpPr/>
      </xdr:nvCxnSpPr>
      <xdr:spPr>
        <a:xfrm flipV="1">
          <a:off x="1130300" y="13252517"/>
          <a:ext cx="889000" cy="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101130</xdr:rowOff>
    </xdr:from>
    <xdr:to>
      <xdr:col>10</xdr:col>
      <xdr:colOff>165100</xdr:colOff>
      <xdr:row>77</xdr:row>
      <xdr:rowOff>31280</xdr:rowOff>
    </xdr:to>
    <xdr:sp macro="" textlink="">
      <xdr:nvSpPr>
        <xdr:cNvPr id="181" name="フローチャート: 判断 180">
          <a:extLst>
            <a:ext uri="{FF2B5EF4-FFF2-40B4-BE49-F238E27FC236}">
              <a16:creationId xmlns:a16="http://schemas.microsoft.com/office/drawing/2014/main" xmlns="" id="{00000000-0008-0000-0600-0000B5000000}"/>
            </a:ext>
          </a:extLst>
        </xdr:cNvPr>
        <xdr:cNvSpPr/>
      </xdr:nvSpPr>
      <xdr:spPr>
        <a:xfrm>
          <a:off x="1968500" y="1313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47807</xdr:rowOff>
    </xdr:from>
    <xdr:ext cx="534377" cy="259045"/>
    <xdr:sp macro="" textlink="">
      <xdr:nvSpPr>
        <xdr:cNvPr id="182" name="テキスト ボックス 181">
          <a:extLst>
            <a:ext uri="{FF2B5EF4-FFF2-40B4-BE49-F238E27FC236}">
              <a16:creationId xmlns:a16="http://schemas.microsoft.com/office/drawing/2014/main" xmlns="" id="{00000000-0008-0000-0600-0000B6000000}"/>
            </a:ext>
          </a:extLst>
        </xdr:cNvPr>
        <xdr:cNvSpPr txBox="1"/>
      </xdr:nvSpPr>
      <xdr:spPr>
        <a:xfrm>
          <a:off x="1752111" y="1290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59799</xdr:rowOff>
    </xdr:from>
    <xdr:to>
      <xdr:col>6</xdr:col>
      <xdr:colOff>38100</xdr:colOff>
      <xdr:row>76</xdr:row>
      <xdr:rowOff>161399</xdr:rowOff>
    </xdr:to>
    <xdr:sp macro="" textlink="">
      <xdr:nvSpPr>
        <xdr:cNvPr id="183" name="フローチャート: 判断 182">
          <a:extLst>
            <a:ext uri="{FF2B5EF4-FFF2-40B4-BE49-F238E27FC236}">
              <a16:creationId xmlns:a16="http://schemas.microsoft.com/office/drawing/2014/main" xmlns="" id="{00000000-0008-0000-0600-0000B7000000}"/>
            </a:ext>
          </a:extLst>
        </xdr:cNvPr>
        <xdr:cNvSpPr/>
      </xdr:nvSpPr>
      <xdr:spPr>
        <a:xfrm>
          <a:off x="1079500" y="130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6476</xdr:rowOff>
    </xdr:from>
    <xdr:ext cx="534377" cy="259045"/>
    <xdr:sp macro="" textlink="">
      <xdr:nvSpPr>
        <xdr:cNvPr id="184" name="テキスト ボックス 183">
          <a:extLst>
            <a:ext uri="{FF2B5EF4-FFF2-40B4-BE49-F238E27FC236}">
              <a16:creationId xmlns:a16="http://schemas.microsoft.com/office/drawing/2014/main" xmlns="" id="{00000000-0008-0000-0600-0000B8000000}"/>
            </a:ext>
          </a:extLst>
        </xdr:cNvPr>
        <xdr:cNvSpPr txBox="1"/>
      </xdr:nvSpPr>
      <xdr:spPr>
        <a:xfrm>
          <a:off x="863111" y="1286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xmlns=""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xmlns=""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xmlns=""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xmlns=""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xmlns=""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125887</xdr:rowOff>
    </xdr:from>
    <xdr:to>
      <xdr:col>24</xdr:col>
      <xdr:colOff>114300</xdr:colOff>
      <xdr:row>77</xdr:row>
      <xdr:rowOff>56037</xdr:rowOff>
    </xdr:to>
    <xdr:sp macro="" textlink="">
      <xdr:nvSpPr>
        <xdr:cNvPr id="190" name="楕円 189">
          <a:extLst>
            <a:ext uri="{FF2B5EF4-FFF2-40B4-BE49-F238E27FC236}">
              <a16:creationId xmlns:a16="http://schemas.microsoft.com/office/drawing/2014/main" xmlns="" id="{00000000-0008-0000-0600-0000BE000000}"/>
            </a:ext>
          </a:extLst>
        </xdr:cNvPr>
        <xdr:cNvSpPr/>
      </xdr:nvSpPr>
      <xdr:spPr>
        <a:xfrm>
          <a:off x="4584700" y="1315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104314</xdr:rowOff>
    </xdr:from>
    <xdr:ext cx="534377" cy="259045"/>
    <xdr:sp macro="" textlink="">
      <xdr:nvSpPr>
        <xdr:cNvPr id="191" name="維持補修費該当値テキスト">
          <a:extLst>
            <a:ext uri="{FF2B5EF4-FFF2-40B4-BE49-F238E27FC236}">
              <a16:creationId xmlns:a16="http://schemas.microsoft.com/office/drawing/2014/main" xmlns="" id="{00000000-0008-0000-0600-0000BF000000}"/>
            </a:ext>
          </a:extLst>
        </xdr:cNvPr>
        <xdr:cNvSpPr txBox="1"/>
      </xdr:nvSpPr>
      <xdr:spPr>
        <a:xfrm>
          <a:off x="4686300" y="1313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63503</xdr:rowOff>
    </xdr:from>
    <xdr:to>
      <xdr:col>20</xdr:col>
      <xdr:colOff>38100</xdr:colOff>
      <xdr:row>77</xdr:row>
      <xdr:rowOff>165103</xdr:rowOff>
    </xdr:to>
    <xdr:sp macro="" textlink="">
      <xdr:nvSpPr>
        <xdr:cNvPr id="192" name="楕円 191">
          <a:extLst>
            <a:ext uri="{FF2B5EF4-FFF2-40B4-BE49-F238E27FC236}">
              <a16:creationId xmlns:a16="http://schemas.microsoft.com/office/drawing/2014/main" xmlns="" id="{00000000-0008-0000-0600-0000C0000000}"/>
            </a:ext>
          </a:extLst>
        </xdr:cNvPr>
        <xdr:cNvSpPr/>
      </xdr:nvSpPr>
      <xdr:spPr>
        <a:xfrm>
          <a:off x="3746500" y="1326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156230</xdr:rowOff>
    </xdr:from>
    <xdr:ext cx="469744" cy="259045"/>
    <xdr:sp macro="" textlink="">
      <xdr:nvSpPr>
        <xdr:cNvPr id="193" name="テキスト ボックス 192">
          <a:extLst>
            <a:ext uri="{FF2B5EF4-FFF2-40B4-BE49-F238E27FC236}">
              <a16:creationId xmlns:a16="http://schemas.microsoft.com/office/drawing/2014/main" xmlns="" id="{00000000-0008-0000-0600-0000C1000000}"/>
            </a:ext>
          </a:extLst>
        </xdr:cNvPr>
        <xdr:cNvSpPr txBox="1"/>
      </xdr:nvSpPr>
      <xdr:spPr>
        <a:xfrm>
          <a:off x="3562428" y="1335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107462</xdr:rowOff>
    </xdr:from>
    <xdr:to>
      <xdr:col>15</xdr:col>
      <xdr:colOff>101600</xdr:colOff>
      <xdr:row>78</xdr:row>
      <xdr:rowOff>37612</xdr:rowOff>
    </xdr:to>
    <xdr:sp macro="" textlink="">
      <xdr:nvSpPr>
        <xdr:cNvPr id="194" name="楕円 193">
          <a:extLst>
            <a:ext uri="{FF2B5EF4-FFF2-40B4-BE49-F238E27FC236}">
              <a16:creationId xmlns:a16="http://schemas.microsoft.com/office/drawing/2014/main" xmlns="" id="{00000000-0008-0000-0600-0000C2000000}"/>
            </a:ext>
          </a:extLst>
        </xdr:cNvPr>
        <xdr:cNvSpPr/>
      </xdr:nvSpPr>
      <xdr:spPr>
        <a:xfrm>
          <a:off x="2857500" y="1330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28739</xdr:rowOff>
    </xdr:from>
    <xdr:ext cx="469744" cy="259045"/>
    <xdr:sp macro="" textlink="">
      <xdr:nvSpPr>
        <xdr:cNvPr id="195" name="テキスト ボックス 194">
          <a:extLst>
            <a:ext uri="{FF2B5EF4-FFF2-40B4-BE49-F238E27FC236}">
              <a16:creationId xmlns:a16="http://schemas.microsoft.com/office/drawing/2014/main" xmlns="" id="{00000000-0008-0000-0600-0000C3000000}"/>
            </a:ext>
          </a:extLst>
        </xdr:cNvPr>
        <xdr:cNvSpPr txBox="1"/>
      </xdr:nvSpPr>
      <xdr:spPr>
        <a:xfrm>
          <a:off x="2673428" y="1340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67</xdr:rowOff>
    </xdr:from>
    <xdr:to>
      <xdr:col>10</xdr:col>
      <xdr:colOff>165100</xdr:colOff>
      <xdr:row>77</xdr:row>
      <xdr:rowOff>101667</xdr:rowOff>
    </xdr:to>
    <xdr:sp macro="" textlink="">
      <xdr:nvSpPr>
        <xdr:cNvPr id="196" name="楕円 195">
          <a:extLst>
            <a:ext uri="{FF2B5EF4-FFF2-40B4-BE49-F238E27FC236}">
              <a16:creationId xmlns:a16="http://schemas.microsoft.com/office/drawing/2014/main" xmlns="" id="{00000000-0008-0000-0600-0000C4000000}"/>
            </a:ext>
          </a:extLst>
        </xdr:cNvPr>
        <xdr:cNvSpPr/>
      </xdr:nvSpPr>
      <xdr:spPr>
        <a:xfrm>
          <a:off x="1968500" y="1320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92794</xdr:rowOff>
    </xdr:from>
    <xdr:ext cx="534377" cy="259045"/>
    <xdr:sp macro="" textlink="">
      <xdr:nvSpPr>
        <xdr:cNvPr id="197" name="テキスト ボックス 196">
          <a:extLst>
            <a:ext uri="{FF2B5EF4-FFF2-40B4-BE49-F238E27FC236}">
              <a16:creationId xmlns:a16="http://schemas.microsoft.com/office/drawing/2014/main" xmlns="" id="{00000000-0008-0000-0600-0000C5000000}"/>
            </a:ext>
          </a:extLst>
        </xdr:cNvPr>
        <xdr:cNvSpPr txBox="1"/>
      </xdr:nvSpPr>
      <xdr:spPr>
        <a:xfrm>
          <a:off x="1752111" y="1329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3220</xdr:rowOff>
    </xdr:from>
    <xdr:to>
      <xdr:col>6</xdr:col>
      <xdr:colOff>38100</xdr:colOff>
      <xdr:row>77</xdr:row>
      <xdr:rowOff>104820</xdr:rowOff>
    </xdr:to>
    <xdr:sp macro="" textlink="">
      <xdr:nvSpPr>
        <xdr:cNvPr id="198" name="楕円 197">
          <a:extLst>
            <a:ext uri="{FF2B5EF4-FFF2-40B4-BE49-F238E27FC236}">
              <a16:creationId xmlns:a16="http://schemas.microsoft.com/office/drawing/2014/main" xmlns="" id="{00000000-0008-0000-0600-0000C6000000}"/>
            </a:ext>
          </a:extLst>
        </xdr:cNvPr>
        <xdr:cNvSpPr/>
      </xdr:nvSpPr>
      <xdr:spPr>
        <a:xfrm>
          <a:off x="1079500" y="1320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95947</xdr:rowOff>
    </xdr:from>
    <xdr:ext cx="534377" cy="259045"/>
    <xdr:sp macro="" textlink="">
      <xdr:nvSpPr>
        <xdr:cNvPr id="199" name="テキスト ボックス 198">
          <a:extLst>
            <a:ext uri="{FF2B5EF4-FFF2-40B4-BE49-F238E27FC236}">
              <a16:creationId xmlns:a16="http://schemas.microsoft.com/office/drawing/2014/main" xmlns="" id="{00000000-0008-0000-0600-0000C7000000}"/>
            </a:ext>
          </a:extLst>
        </xdr:cNvPr>
        <xdr:cNvSpPr txBox="1"/>
      </xdr:nvSpPr>
      <xdr:spPr>
        <a:xfrm>
          <a:off x="863111" y="1329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xmlns=""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xmlns=""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xmlns=""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xmlns=""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xmlns=""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xmlns=""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xmlns=""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xmlns=""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xmlns=""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a:extLst>
            <a:ext uri="{FF2B5EF4-FFF2-40B4-BE49-F238E27FC236}">
              <a16:creationId xmlns:a16="http://schemas.microsoft.com/office/drawing/2014/main" xmlns="" id="{00000000-0008-0000-0600-0000D2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a:extLst>
            <a:ext uri="{FF2B5EF4-FFF2-40B4-BE49-F238E27FC236}">
              <a16:creationId xmlns:a16="http://schemas.microsoft.com/office/drawing/2014/main" xmlns="" id="{00000000-0008-0000-0600-0000D3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a:extLst>
            <a:ext uri="{FF2B5EF4-FFF2-40B4-BE49-F238E27FC236}">
              <a16:creationId xmlns:a16="http://schemas.microsoft.com/office/drawing/2014/main" xmlns="" id="{00000000-0008-0000-0600-0000D4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a:extLst>
            <a:ext uri="{FF2B5EF4-FFF2-40B4-BE49-F238E27FC236}">
              <a16:creationId xmlns:a16="http://schemas.microsoft.com/office/drawing/2014/main" xmlns="" id="{00000000-0008-0000-0600-0000D5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a:extLst>
            <a:ext uri="{FF2B5EF4-FFF2-40B4-BE49-F238E27FC236}">
              <a16:creationId xmlns:a16="http://schemas.microsoft.com/office/drawing/2014/main" xmlns="" id="{00000000-0008-0000-0600-0000D6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a:extLst>
            <a:ext uri="{FF2B5EF4-FFF2-40B4-BE49-F238E27FC236}">
              <a16:creationId xmlns:a16="http://schemas.microsoft.com/office/drawing/2014/main" xmlns="" id="{00000000-0008-0000-0600-0000D7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a:extLst>
            <a:ext uri="{FF2B5EF4-FFF2-40B4-BE49-F238E27FC236}">
              <a16:creationId xmlns:a16="http://schemas.microsoft.com/office/drawing/2014/main" xmlns="" id="{00000000-0008-0000-0600-0000D8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a:extLst>
            <a:ext uri="{FF2B5EF4-FFF2-40B4-BE49-F238E27FC236}">
              <a16:creationId xmlns:a16="http://schemas.microsoft.com/office/drawing/2014/main" xmlns="" id="{00000000-0008-0000-0600-0000D9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a:extLst>
            <a:ext uri="{FF2B5EF4-FFF2-40B4-BE49-F238E27FC236}">
              <a16:creationId xmlns:a16="http://schemas.microsoft.com/office/drawing/2014/main" xmlns="" id="{00000000-0008-0000-0600-0000DA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a:extLst>
            <a:ext uri="{FF2B5EF4-FFF2-40B4-BE49-F238E27FC236}">
              <a16:creationId xmlns:a16="http://schemas.microsoft.com/office/drawing/2014/main" xmlns="" id="{00000000-0008-0000-0600-0000DB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a:extLst>
            <a:ext uri="{FF2B5EF4-FFF2-40B4-BE49-F238E27FC236}">
              <a16:creationId xmlns:a16="http://schemas.microsoft.com/office/drawing/2014/main" xmlns="" id="{00000000-0008-0000-0600-0000DC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a:extLst>
            <a:ext uri="{FF2B5EF4-FFF2-40B4-BE49-F238E27FC236}">
              <a16:creationId xmlns:a16="http://schemas.microsoft.com/office/drawing/2014/main" xmlns="" id="{00000000-0008-0000-0600-0000DD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a:extLst>
            <a:ext uri="{FF2B5EF4-FFF2-40B4-BE49-F238E27FC236}">
              <a16:creationId xmlns:a16="http://schemas.microsoft.com/office/drawing/2014/main" xmlns="" id="{00000000-0008-0000-0600-0000DE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xmlns=""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xmlns=""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xmlns=""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30412</xdr:rowOff>
    </xdr:from>
    <xdr:to>
      <xdr:col>24</xdr:col>
      <xdr:colOff>62865</xdr:colOff>
      <xdr:row>99</xdr:row>
      <xdr:rowOff>95433</xdr:rowOff>
    </xdr:to>
    <xdr:cxnSp macro="">
      <xdr:nvCxnSpPr>
        <xdr:cNvPr id="226" name="直線コネクタ 225">
          <a:extLst>
            <a:ext uri="{FF2B5EF4-FFF2-40B4-BE49-F238E27FC236}">
              <a16:creationId xmlns:a16="http://schemas.microsoft.com/office/drawing/2014/main" xmlns="" id="{00000000-0008-0000-0600-0000E2000000}"/>
            </a:ext>
          </a:extLst>
        </xdr:cNvPr>
        <xdr:cNvCxnSpPr/>
      </xdr:nvCxnSpPr>
      <xdr:spPr>
        <a:xfrm flipV="1">
          <a:off x="4633595" y="15632362"/>
          <a:ext cx="1270" cy="1436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99260</xdr:rowOff>
    </xdr:from>
    <xdr:ext cx="534377" cy="259045"/>
    <xdr:sp macro="" textlink="">
      <xdr:nvSpPr>
        <xdr:cNvPr id="227" name="扶助費最小値テキスト">
          <a:extLst>
            <a:ext uri="{FF2B5EF4-FFF2-40B4-BE49-F238E27FC236}">
              <a16:creationId xmlns:a16="http://schemas.microsoft.com/office/drawing/2014/main" xmlns="" id="{00000000-0008-0000-0600-0000E3000000}"/>
            </a:ext>
          </a:extLst>
        </xdr:cNvPr>
        <xdr:cNvSpPr txBox="1"/>
      </xdr:nvSpPr>
      <xdr:spPr>
        <a:xfrm>
          <a:off x="4686300" y="1707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95433</xdr:rowOff>
    </xdr:from>
    <xdr:to>
      <xdr:col>24</xdr:col>
      <xdr:colOff>152400</xdr:colOff>
      <xdr:row>99</xdr:row>
      <xdr:rowOff>95433</xdr:rowOff>
    </xdr:to>
    <xdr:cxnSp macro="">
      <xdr:nvCxnSpPr>
        <xdr:cNvPr id="228" name="直線コネクタ 227">
          <a:extLst>
            <a:ext uri="{FF2B5EF4-FFF2-40B4-BE49-F238E27FC236}">
              <a16:creationId xmlns:a16="http://schemas.microsoft.com/office/drawing/2014/main" xmlns="" id="{00000000-0008-0000-0600-0000E4000000}"/>
            </a:ext>
          </a:extLst>
        </xdr:cNvPr>
        <xdr:cNvCxnSpPr/>
      </xdr:nvCxnSpPr>
      <xdr:spPr>
        <a:xfrm>
          <a:off x="4546600" y="17068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148539</xdr:rowOff>
    </xdr:from>
    <xdr:ext cx="599010" cy="259045"/>
    <xdr:sp macro="" textlink="">
      <xdr:nvSpPr>
        <xdr:cNvPr id="229" name="扶助費最大値テキスト">
          <a:extLst>
            <a:ext uri="{FF2B5EF4-FFF2-40B4-BE49-F238E27FC236}">
              <a16:creationId xmlns:a16="http://schemas.microsoft.com/office/drawing/2014/main" xmlns="" id="{00000000-0008-0000-0600-0000E5000000}"/>
            </a:ext>
          </a:extLst>
        </xdr:cNvPr>
        <xdr:cNvSpPr txBox="1"/>
      </xdr:nvSpPr>
      <xdr:spPr>
        <a:xfrm>
          <a:off x="4686300" y="15407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30412</xdr:rowOff>
    </xdr:from>
    <xdr:to>
      <xdr:col>24</xdr:col>
      <xdr:colOff>152400</xdr:colOff>
      <xdr:row>91</xdr:row>
      <xdr:rowOff>30412</xdr:rowOff>
    </xdr:to>
    <xdr:cxnSp macro="">
      <xdr:nvCxnSpPr>
        <xdr:cNvPr id="230" name="直線コネクタ 229">
          <a:extLst>
            <a:ext uri="{FF2B5EF4-FFF2-40B4-BE49-F238E27FC236}">
              <a16:creationId xmlns:a16="http://schemas.microsoft.com/office/drawing/2014/main" xmlns="" id="{00000000-0008-0000-0600-0000E6000000}"/>
            </a:ext>
          </a:extLst>
        </xdr:cNvPr>
        <xdr:cNvCxnSpPr/>
      </xdr:nvCxnSpPr>
      <xdr:spPr>
        <a:xfrm>
          <a:off x="4546600" y="1563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98144</xdr:rowOff>
    </xdr:from>
    <xdr:to>
      <xdr:col>24</xdr:col>
      <xdr:colOff>63500</xdr:colOff>
      <xdr:row>95</xdr:row>
      <xdr:rowOff>152468</xdr:rowOff>
    </xdr:to>
    <xdr:cxnSp macro="">
      <xdr:nvCxnSpPr>
        <xdr:cNvPr id="231" name="直線コネクタ 230">
          <a:extLst>
            <a:ext uri="{FF2B5EF4-FFF2-40B4-BE49-F238E27FC236}">
              <a16:creationId xmlns:a16="http://schemas.microsoft.com/office/drawing/2014/main" xmlns="" id="{00000000-0008-0000-0600-0000E7000000}"/>
            </a:ext>
          </a:extLst>
        </xdr:cNvPr>
        <xdr:cNvCxnSpPr/>
      </xdr:nvCxnSpPr>
      <xdr:spPr>
        <a:xfrm flipV="1">
          <a:off x="3797300" y="16385894"/>
          <a:ext cx="838200" cy="5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86</xdr:rowOff>
    </xdr:from>
    <xdr:ext cx="534377" cy="259045"/>
    <xdr:sp macro="" textlink="">
      <xdr:nvSpPr>
        <xdr:cNvPr id="232" name="扶助費平均値テキスト">
          <a:extLst>
            <a:ext uri="{FF2B5EF4-FFF2-40B4-BE49-F238E27FC236}">
              <a16:creationId xmlns:a16="http://schemas.microsoft.com/office/drawing/2014/main" xmlns="" id="{00000000-0008-0000-0600-0000E8000000}"/>
            </a:ext>
          </a:extLst>
        </xdr:cNvPr>
        <xdr:cNvSpPr txBox="1"/>
      </xdr:nvSpPr>
      <xdr:spPr>
        <a:xfrm>
          <a:off x="4686300" y="164592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21659</xdr:rowOff>
    </xdr:from>
    <xdr:to>
      <xdr:col>24</xdr:col>
      <xdr:colOff>114300</xdr:colOff>
      <xdr:row>96</xdr:row>
      <xdr:rowOff>123259</xdr:rowOff>
    </xdr:to>
    <xdr:sp macro="" textlink="">
      <xdr:nvSpPr>
        <xdr:cNvPr id="233" name="フローチャート: 判断 232">
          <a:extLst>
            <a:ext uri="{FF2B5EF4-FFF2-40B4-BE49-F238E27FC236}">
              <a16:creationId xmlns:a16="http://schemas.microsoft.com/office/drawing/2014/main" xmlns="" id="{00000000-0008-0000-0600-0000E9000000}"/>
            </a:ext>
          </a:extLst>
        </xdr:cNvPr>
        <xdr:cNvSpPr/>
      </xdr:nvSpPr>
      <xdr:spPr>
        <a:xfrm>
          <a:off x="4584700" y="1648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51036</xdr:rowOff>
    </xdr:from>
    <xdr:to>
      <xdr:col>19</xdr:col>
      <xdr:colOff>177800</xdr:colOff>
      <xdr:row>95</xdr:row>
      <xdr:rowOff>152468</xdr:rowOff>
    </xdr:to>
    <xdr:cxnSp macro="">
      <xdr:nvCxnSpPr>
        <xdr:cNvPr id="234" name="直線コネクタ 233">
          <a:extLst>
            <a:ext uri="{FF2B5EF4-FFF2-40B4-BE49-F238E27FC236}">
              <a16:creationId xmlns:a16="http://schemas.microsoft.com/office/drawing/2014/main" xmlns="" id="{00000000-0008-0000-0600-0000EA000000}"/>
            </a:ext>
          </a:extLst>
        </xdr:cNvPr>
        <xdr:cNvCxnSpPr/>
      </xdr:nvCxnSpPr>
      <xdr:spPr>
        <a:xfrm>
          <a:off x="2908300" y="16338786"/>
          <a:ext cx="889000" cy="10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30085</xdr:rowOff>
    </xdr:from>
    <xdr:to>
      <xdr:col>20</xdr:col>
      <xdr:colOff>38100</xdr:colOff>
      <xdr:row>96</xdr:row>
      <xdr:rowOff>131685</xdr:rowOff>
    </xdr:to>
    <xdr:sp macro="" textlink="">
      <xdr:nvSpPr>
        <xdr:cNvPr id="235" name="フローチャート: 判断 234">
          <a:extLst>
            <a:ext uri="{FF2B5EF4-FFF2-40B4-BE49-F238E27FC236}">
              <a16:creationId xmlns:a16="http://schemas.microsoft.com/office/drawing/2014/main" xmlns="" id="{00000000-0008-0000-0600-0000EB000000}"/>
            </a:ext>
          </a:extLst>
        </xdr:cNvPr>
        <xdr:cNvSpPr/>
      </xdr:nvSpPr>
      <xdr:spPr>
        <a:xfrm>
          <a:off x="3746500" y="1648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122812</xdr:rowOff>
    </xdr:from>
    <xdr:ext cx="534377" cy="259045"/>
    <xdr:sp macro="" textlink="">
      <xdr:nvSpPr>
        <xdr:cNvPr id="236" name="テキスト ボックス 235">
          <a:extLst>
            <a:ext uri="{FF2B5EF4-FFF2-40B4-BE49-F238E27FC236}">
              <a16:creationId xmlns:a16="http://schemas.microsoft.com/office/drawing/2014/main" xmlns="" id="{00000000-0008-0000-0600-0000EC000000}"/>
            </a:ext>
          </a:extLst>
        </xdr:cNvPr>
        <xdr:cNvSpPr txBox="1"/>
      </xdr:nvSpPr>
      <xdr:spPr>
        <a:xfrm>
          <a:off x="3530111" y="1658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51036</xdr:rowOff>
    </xdr:from>
    <xdr:to>
      <xdr:col>15</xdr:col>
      <xdr:colOff>50800</xdr:colOff>
      <xdr:row>96</xdr:row>
      <xdr:rowOff>121233</xdr:rowOff>
    </xdr:to>
    <xdr:cxnSp macro="">
      <xdr:nvCxnSpPr>
        <xdr:cNvPr id="237" name="直線コネクタ 236">
          <a:extLst>
            <a:ext uri="{FF2B5EF4-FFF2-40B4-BE49-F238E27FC236}">
              <a16:creationId xmlns:a16="http://schemas.microsoft.com/office/drawing/2014/main" xmlns="" id="{00000000-0008-0000-0600-0000ED000000}"/>
            </a:ext>
          </a:extLst>
        </xdr:cNvPr>
        <xdr:cNvCxnSpPr/>
      </xdr:nvCxnSpPr>
      <xdr:spPr>
        <a:xfrm flipV="1">
          <a:off x="2019300" y="16338786"/>
          <a:ext cx="889000" cy="24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31717</xdr:rowOff>
    </xdr:from>
    <xdr:to>
      <xdr:col>15</xdr:col>
      <xdr:colOff>101600</xdr:colOff>
      <xdr:row>96</xdr:row>
      <xdr:rowOff>133317</xdr:rowOff>
    </xdr:to>
    <xdr:sp macro="" textlink="">
      <xdr:nvSpPr>
        <xdr:cNvPr id="238" name="フローチャート: 判断 237">
          <a:extLst>
            <a:ext uri="{FF2B5EF4-FFF2-40B4-BE49-F238E27FC236}">
              <a16:creationId xmlns:a16="http://schemas.microsoft.com/office/drawing/2014/main" xmlns="" id="{00000000-0008-0000-0600-0000EE000000}"/>
            </a:ext>
          </a:extLst>
        </xdr:cNvPr>
        <xdr:cNvSpPr/>
      </xdr:nvSpPr>
      <xdr:spPr>
        <a:xfrm>
          <a:off x="2857500" y="16490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124444</xdr:rowOff>
    </xdr:from>
    <xdr:ext cx="534377" cy="259045"/>
    <xdr:sp macro="" textlink="">
      <xdr:nvSpPr>
        <xdr:cNvPr id="239" name="テキスト ボックス 238">
          <a:extLst>
            <a:ext uri="{FF2B5EF4-FFF2-40B4-BE49-F238E27FC236}">
              <a16:creationId xmlns:a16="http://schemas.microsoft.com/office/drawing/2014/main" xmlns="" id="{00000000-0008-0000-0600-0000EF000000}"/>
            </a:ext>
          </a:extLst>
        </xdr:cNvPr>
        <xdr:cNvSpPr txBox="1"/>
      </xdr:nvSpPr>
      <xdr:spPr>
        <a:xfrm>
          <a:off x="2641111" y="16583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121233</xdr:rowOff>
    </xdr:from>
    <xdr:to>
      <xdr:col>10</xdr:col>
      <xdr:colOff>114300</xdr:colOff>
      <xdr:row>97</xdr:row>
      <xdr:rowOff>63756</xdr:rowOff>
    </xdr:to>
    <xdr:cxnSp macro="">
      <xdr:nvCxnSpPr>
        <xdr:cNvPr id="240" name="直線コネクタ 239">
          <a:extLst>
            <a:ext uri="{FF2B5EF4-FFF2-40B4-BE49-F238E27FC236}">
              <a16:creationId xmlns:a16="http://schemas.microsoft.com/office/drawing/2014/main" xmlns="" id="{00000000-0008-0000-0600-0000F0000000}"/>
            </a:ext>
          </a:extLst>
        </xdr:cNvPr>
        <xdr:cNvCxnSpPr/>
      </xdr:nvCxnSpPr>
      <xdr:spPr>
        <a:xfrm flipV="1">
          <a:off x="1130300" y="16580433"/>
          <a:ext cx="889000" cy="11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155129</xdr:rowOff>
    </xdr:from>
    <xdr:to>
      <xdr:col>10</xdr:col>
      <xdr:colOff>165100</xdr:colOff>
      <xdr:row>97</xdr:row>
      <xdr:rowOff>85279</xdr:rowOff>
    </xdr:to>
    <xdr:sp macro="" textlink="">
      <xdr:nvSpPr>
        <xdr:cNvPr id="241" name="フローチャート: 判断 240">
          <a:extLst>
            <a:ext uri="{FF2B5EF4-FFF2-40B4-BE49-F238E27FC236}">
              <a16:creationId xmlns:a16="http://schemas.microsoft.com/office/drawing/2014/main" xmlns="" id="{00000000-0008-0000-0600-0000F1000000}"/>
            </a:ext>
          </a:extLst>
        </xdr:cNvPr>
        <xdr:cNvSpPr/>
      </xdr:nvSpPr>
      <xdr:spPr>
        <a:xfrm>
          <a:off x="1968500" y="1661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76406</xdr:rowOff>
    </xdr:from>
    <xdr:ext cx="534377" cy="259045"/>
    <xdr:sp macro="" textlink="">
      <xdr:nvSpPr>
        <xdr:cNvPr id="242" name="テキスト ボックス 241">
          <a:extLst>
            <a:ext uri="{FF2B5EF4-FFF2-40B4-BE49-F238E27FC236}">
              <a16:creationId xmlns:a16="http://schemas.microsoft.com/office/drawing/2014/main" xmlns="" id="{00000000-0008-0000-0600-0000F2000000}"/>
            </a:ext>
          </a:extLst>
        </xdr:cNvPr>
        <xdr:cNvSpPr txBox="1"/>
      </xdr:nvSpPr>
      <xdr:spPr>
        <a:xfrm>
          <a:off x="1752111" y="1670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10833</xdr:rowOff>
    </xdr:from>
    <xdr:to>
      <xdr:col>6</xdr:col>
      <xdr:colOff>38100</xdr:colOff>
      <xdr:row>97</xdr:row>
      <xdr:rowOff>112433</xdr:rowOff>
    </xdr:to>
    <xdr:sp macro="" textlink="">
      <xdr:nvSpPr>
        <xdr:cNvPr id="243" name="フローチャート: 判断 242">
          <a:extLst>
            <a:ext uri="{FF2B5EF4-FFF2-40B4-BE49-F238E27FC236}">
              <a16:creationId xmlns:a16="http://schemas.microsoft.com/office/drawing/2014/main" xmlns="" id="{00000000-0008-0000-0600-0000F3000000}"/>
            </a:ext>
          </a:extLst>
        </xdr:cNvPr>
        <xdr:cNvSpPr/>
      </xdr:nvSpPr>
      <xdr:spPr>
        <a:xfrm>
          <a:off x="1079500" y="16641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128960</xdr:rowOff>
    </xdr:from>
    <xdr:ext cx="534377" cy="259045"/>
    <xdr:sp macro="" textlink="">
      <xdr:nvSpPr>
        <xdr:cNvPr id="244" name="テキスト ボックス 243">
          <a:extLst>
            <a:ext uri="{FF2B5EF4-FFF2-40B4-BE49-F238E27FC236}">
              <a16:creationId xmlns:a16="http://schemas.microsoft.com/office/drawing/2014/main" xmlns="" id="{00000000-0008-0000-0600-0000F4000000}"/>
            </a:ext>
          </a:extLst>
        </xdr:cNvPr>
        <xdr:cNvSpPr txBox="1"/>
      </xdr:nvSpPr>
      <xdr:spPr>
        <a:xfrm>
          <a:off x="863111" y="164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xmlns=""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xmlns=""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xmlns=""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xmlns=""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xmlns=""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47344</xdr:rowOff>
    </xdr:from>
    <xdr:to>
      <xdr:col>24</xdr:col>
      <xdr:colOff>114300</xdr:colOff>
      <xdr:row>95</xdr:row>
      <xdr:rowOff>148944</xdr:rowOff>
    </xdr:to>
    <xdr:sp macro="" textlink="">
      <xdr:nvSpPr>
        <xdr:cNvPr id="250" name="楕円 249">
          <a:extLst>
            <a:ext uri="{FF2B5EF4-FFF2-40B4-BE49-F238E27FC236}">
              <a16:creationId xmlns:a16="http://schemas.microsoft.com/office/drawing/2014/main" xmlns="" id="{00000000-0008-0000-0600-0000FA000000}"/>
            </a:ext>
          </a:extLst>
        </xdr:cNvPr>
        <xdr:cNvSpPr/>
      </xdr:nvSpPr>
      <xdr:spPr>
        <a:xfrm>
          <a:off x="4584700" y="16335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70221</xdr:rowOff>
    </xdr:from>
    <xdr:ext cx="534377" cy="259045"/>
    <xdr:sp macro="" textlink="">
      <xdr:nvSpPr>
        <xdr:cNvPr id="251" name="扶助費該当値テキスト">
          <a:extLst>
            <a:ext uri="{FF2B5EF4-FFF2-40B4-BE49-F238E27FC236}">
              <a16:creationId xmlns:a16="http://schemas.microsoft.com/office/drawing/2014/main" xmlns="" id="{00000000-0008-0000-0600-0000FB000000}"/>
            </a:ext>
          </a:extLst>
        </xdr:cNvPr>
        <xdr:cNvSpPr txBox="1"/>
      </xdr:nvSpPr>
      <xdr:spPr>
        <a:xfrm>
          <a:off x="4686300" y="16186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101668</xdr:rowOff>
    </xdr:from>
    <xdr:to>
      <xdr:col>20</xdr:col>
      <xdr:colOff>38100</xdr:colOff>
      <xdr:row>96</xdr:row>
      <xdr:rowOff>31818</xdr:rowOff>
    </xdr:to>
    <xdr:sp macro="" textlink="">
      <xdr:nvSpPr>
        <xdr:cNvPr id="252" name="楕円 251">
          <a:extLst>
            <a:ext uri="{FF2B5EF4-FFF2-40B4-BE49-F238E27FC236}">
              <a16:creationId xmlns:a16="http://schemas.microsoft.com/office/drawing/2014/main" xmlns="" id="{00000000-0008-0000-0600-0000FC000000}"/>
            </a:ext>
          </a:extLst>
        </xdr:cNvPr>
        <xdr:cNvSpPr/>
      </xdr:nvSpPr>
      <xdr:spPr>
        <a:xfrm>
          <a:off x="3746500" y="1638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48345</xdr:rowOff>
    </xdr:from>
    <xdr:ext cx="534377" cy="259045"/>
    <xdr:sp macro="" textlink="">
      <xdr:nvSpPr>
        <xdr:cNvPr id="253" name="テキスト ボックス 252">
          <a:extLst>
            <a:ext uri="{FF2B5EF4-FFF2-40B4-BE49-F238E27FC236}">
              <a16:creationId xmlns:a16="http://schemas.microsoft.com/office/drawing/2014/main" xmlns="" id="{00000000-0008-0000-0600-0000FD000000}"/>
            </a:ext>
          </a:extLst>
        </xdr:cNvPr>
        <xdr:cNvSpPr txBox="1"/>
      </xdr:nvSpPr>
      <xdr:spPr>
        <a:xfrm>
          <a:off x="3530111" y="1616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236</xdr:rowOff>
    </xdr:from>
    <xdr:to>
      <xdr:col>15</xdr:col>
      <xdr:colOff>101600</xdr:colOff>
      <xdr:row>95</xdr:row>
      <xdr:rowOff>101836</xdr:rowOff>
    </xdr:to>
    <xdr:sp macro="" textlink="">
      <xdr:nvSpPr>
        <xdr:cNvPr id="254" name="楕円 253">
          <a:extLst>
            <a:ext uri="{FF2B5EF4-FFF2-40B4-BE49-F238E27FC236}">
              <a16:creationId xmlns:a16="http://schemas.microsoft.com/office/drawing/2014/main" xmlns="" id="{00000000-0008-0000-0600-0000FE000000}"/>
            </a:ext>
          </a:extLst>
        </xdr:cNvPr>
        <xdr:cNvSpPr/>
      </xdr:nvSpPr>
      <xdr:spPr>
        <a:xfrm>
          <a:off x="2857500" y="1628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118363</xdr:rowOff>
    </xdr:from>
    <xdr:ext cx="534377" cy="259045"/>
    <xdr:sp macro="" textlink="">
      <xdr:nvSpPr>
        <xdr:cNvPr id="255" name="テキスト ボックス 254">
          <a:extLst>
            <a:ext uri="{FF2B5EF4-FFF2-40B4-BE49-F238E27FC236}">
              <a16:creationId xmlns:a16="http://schemas.microsoft.com/office/drawing/2014/main" xmlns="" id="{00000000-0008-0000-0600-0000FF000000}"/>
            </a:ext>
          </a:extLst>
        </xdr:cNvPr>
        <xdr:cNvSpPr txBox="1"/>
      </xdr:nvSpPr>
      <xdr:spPr>
        <a:xfrm>
          <a:off x="2641111" y="16063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70433</xdr:rowOff>
    </xdr:from>
    <xdr:to>
      <xdr:col>10</xdr:col>
      <xdr:colOff>165100</xdr:colOff>
      <xdr:row>97</xdr:row>
      <xdr:rowOff>583</xdr:rowOff>
    </xdr:to>
    <xdr:sp macro="" textlink="">
      <xdr:nvSpPr>
        <xdr:cNvPr id="256" name="楕円 255">
          <a:extLst>
            <a:ext uri="{FF2B5EF4-FFF2-40B4-BE49-F238E27FC236}">
              <a16:creationId xmlns:a16="http://schemas.microsoft.com/office/drawing/2014/main" xmlns="" id="{00000000-0008-0000-0600-000000010000}"/>
            </a:ext>
          </a:extLst>
        </xdr:cNvPr>
        <xdr:cNvSpPr/>
      </xdr:nvSpPr>
      <xdr:spPr>
        <a:xfrm>
          <a:off x="1968500" y="16529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17110</xdr:rowOff>
    </xdr:from>
    <xdr:ext cx="534377" cy="259045"/>
    <xdr:sp macro="" textlink="">
      <xdr:nvSpPr>
        <xdr:cNvPr id="257" name="テキスト ボックス 256">
          <a:extLst>
            <a:ext uri="{FF2B5EF4-FFF2-40B4-BE49-F238E27FC236}">
              <a16:creationId xmlns:a16="http://schemas.microsoft.com/office/drawing/2014/main" xmlns="" id="{00000000-0008-0000-0600-000001010000}"/>
            </a:ext>
          </a:extLst>
        </xdr:cNvPr>
        <xdr:cNvSpPr txBox="1"/>
      </xdr:nvSpPr>
      <xdr:spPr>
        <a:xfrm>
          <a:off x="1752111" y="1630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12956</xdr:rowOff>
    </xdr:from>
    <xdr:to>
      <xdr:col>6</xdr:col>
      <xdr:colOff>38100</xdr:colOff>
      <xdr:row>97</xdr:row>
      <xdr:rowOff>114556</xdr:rowOff>
    </xdr:to>
    <xdr:sp macro="" textlink="">
      <xdr:nvSpPr>
        <xdr:cNvPr id="258" name="楕円 257">
          <a:extLst>
            <a:ext uri="{FF2B5EF4-FFF2-40B4-BE49-F238E27FC236}">
              <a16:creationId xmlns:a16="http://schemas.microsoft.com/office/drawing/2014/main" xmlns="" id="{00000000-0008-0000-0600-000002010000}"/>
            </a:ext>
          </a:extLst>
        </xdr:cNvPr>
        <xdr:cNvSpPr/>
      </xdr:nvSpPr>
      <xdr:spPr>
        <a:xfrm>
          <a:off x="1079500" y="1664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105683</xdr:rowOff>
    </xdr:from>
    <xdr:ext cx="534377" cy="259045"/>
    <xdr:sp macro="" textlink="">
      <xdr:nvSpPr>
        <xdr:cNvPr id="259" name="テキスト ボックス 258">
          <a:extLst>
            <a:ext uri="{FF2B5EF4-FFF2-40B4-BE49-F238E27FC236}">
              <a16:creationId xmlns:a16="http://schemas.microsoft.com/office/drawing/2014/main" xmlns="" id="{00000000-0008-0000-0600-000003010000}"/>
            </a:ext>
          </a:extLst>
        </xdr:cNvPr>
        <xdr:cNvSpPr txBox="1"/>
      </xdr:nvSpPr>
      <xdr:spPr>
        <a:xfrm>
          <a:off x="863111" y="16736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xmlns=""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xmlns=""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xmlns=""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xmlns=""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xmlns=""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xmlns=""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xmlns=""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xmlns=""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xmlns=""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xmlns=""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xmlns="" id="{00000000-0008-0000-06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xmlns="" id="{00000000-0008-0000-06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xmlns="" id="{00000000-0008-0000-06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a:extLst>
            <a:ext uri="{FF2B5EF4-FFF2-40B4-BE49-F238E27FC236}">
              <a16:creationId xmlns:a16="http://schemas.microsoft.com/office/drawing/2014/main" xmlns="" id="{00000000-0008-0000-0600-000011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xmlns="" id="{00000000-0008-0000-06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a:extLst>
            <a:ext uri="{FF2B5EF4-FFF2-40B4-BE49-F238E27FC236}">
              <a16:creationId xmlns:a16="http://schemas.microsoft.com/office/drawing/2014/main" xmlns="" id="{00000000-0008-0000-0600-000013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xmlns="" id="{00000000-0008-0000-06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a:extLst>
            <a:ext uri="{FF2B5EF4-FFF2-40B4-BE49-F238E27FC236}">
              <a16:creationId xmlns:a16="http://schemas.microsoft.com/office/drawing/2014/main" xmlns="" id="{00000000-0008-0000-0600-000015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xmlns=""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a:extLst>
            <a:ext uri="{FF2B5EF4-FFF2-40B4-BE49-F238E27FC236}">
              <a16:creationId xmlns:a16="http://schemas.microsoft.com/office/drawing/2014/main" xmlns="" id="{00000000-0008-0000-0600-000017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xmlns=""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57248</xdr:rowOff>
    </xdr:from>
    <xdr:to>
      <xdr:col>54</xdr:col>
      <xdr:colOff>189865</xdr:colOff>
      <xdr:row>37</xdr:row>
      <xdr:rowOff>14587</xdr:rowOff>
    </xdr:to>
    <xdr:cxnSp macro="">
      <xdr:nvCxnSpPr>
        <xdr:cNvPr id="281" name="直線コネクタ 280">
          <a:extLst>
            <a:ext uri="{FF2B5EF4-FFF2-40B4-BE49-F238E27FC236}">
              <a16:creationId xmlns:a16="http://schemas.microsoft.com/office/drawing/2014/main" xmlns="" id="{00000000-0008-0000-0600-000019010000}"/>
            </a:ext>
          </a:extLst>
        </xdr:cNvPr>
        <xdr:cNvCxnSpPr/>
      </xdr:nvCxnSpPr>
      <xdr:spPr>
        <a:xfrm flipV="1">
          <a:off x="10475595" y="5200748"/>
          <a:ext cx="1270" cy="1157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18414</xdr:rowOff>
    </xdr:from>
    <xdr:ext cx="534377" cy="259045"/>
    <xdr:sp macro="" textlink="">
      <xdr:nvSpPr>
        <xdr:cNvPr id="282" name="補助費等最小値テキスト">
          <a:extLst>
            <a:ext uri="{FF2B5EF4-FFF2-40B4-BE49-F238E27FC236}">
              <a16:creationId xmlns:a16="http://schemas.microsoft.com/office/drawing/2014/main" xmlns="" id="{00000000-0008-0000-0600-00001A010000}"/>
            </a:ext>
          </a:extLst>
        </xdr:cNvPr>
        <xdr:cNvSpPr txBox="1"/>
      </xdr:nvSpPr>
      <xdr:spPr>
        <a:xfrm>
          <a:off x="10528300" y="6362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14587</xdr:rowOff>
    </xdr:from>
    <xdr:to>
      <xdr:col>55</xdr:col>
      <xdr:colOff>88900</xdr:colOff>
      <xdr:row>37</xdr:row>
      <xdr:rowOff>14587</xdr:rowOff>
    </xdr:to>
    <xdr:cxnSp macro="">
      <xdr:nvCxnSpPr>
        <xdr:cNvPr id="283" name="直線コネクタ 282">
          <a:extLst>
            <a:ext uri="{FF2B5EF4-FFF2-40B4-BE49-F238E27FC236}">
              <a16:creationId xmlns:a16="http://schemas.microsoft.com/office/drawing/2014/main" xmlns="" id="{00000000-0008-0000-0600-00001B010000}"/>
            </a:ext>
          </a:extLst>
        </xdr:cNvPr>
        <xdr:cNvCxnSpPr/>
      </xdr:nvCxnSpPr>
      <xdr:spPr>
        <a:xfrm>
          <a:off x="10388600" y="6358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3925</xdr:rowOff>
    </xdr:from>
    <xdr:ext cx="599010" cy="259045"/>
    <xdr:sp macro="" textlink="">
      <xdr:nvSpPr>
        <xdr:cNvPr id="284" name="補助費等最大値テキスト">
          <a:extLst>
            <a:ext uri="{FF2B5EF4-FFF2-40B4-BE49-F238E27FC236}">
              <a16:creationId xmlns:a16="http://schemas.microsoft.com/office/drawing/2014/main" xmlns="" id="{00000000-0008-0000-0600-00001C010000}"/>
            </a:ext>
          </a:extLst>
        </xdr:cNvPr>
        <xdr:cNvSpPr txBox="1"/>
      </xdr:nvSpPr>
      <xdr:spPr>
        <a:xfrm>
          <a:off x="10528300" y="4975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57248</xdr:rowOff>
    </xdr:from>
    <xdr:to>
      <xdr:col>55</xdr:col>
      <xdr:colOff>88900</xdr:colOff>
      <xdr:row>30</xdr:row>
      <xdr:rowOff>57248</xdr:rowOff>
    </xdr:to>
    <xdr:cxnSp macro="">
      <xdr:nvCxnSpPr>
        <xdr:cNvPr id="285" name="直線コネクタ 284">
          <a:extLst>
            <a:ext uri="{FF2B5EF4-FFF2-40B4-BE49-F238E27FC236}">
              <a16:creationId xmlns:a16="http://schemas.microsoft.com/office/drawing/2014/main" xmlns="" id="{00000000-0008-0000-0600-00001D010000}"/>
            </a:ext>
          </a:extLst>
        </xdr:cNvPr>
        <xdr:cNvCxnSpPr/>
      </xdr:nvCxnSpPr>
      <xdr:spPr>
        <a:xfrm>
          <a:off x="10388600" y="520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127936</xdr:rowOff>
    </xdr:from>
    <xdr:to>
      <xdr:col>55</xdr:col>
      <xdr:colOff>0</xdr:colOff>
      <xdr:row>35</xdr:row>
      <xdr:rowOff>128489</xdr:rowOff>
    </xdr:to>
    <xdr:cxnSp macro="">
      <xdr:nvCxnSpPr>
        <xdr:cNvPr id="286" name="直線コネクタ 285">
          <a:extLst>
            <a:ext uri="{FF2B5EF4-FFF2-40B4-BE49-F238E27FC236}">
              <a16:creationId xmlns:a16="http://schemas.microsoft.com/office/drawing/2014/main" xmlns="" id="{00000000-0008-0000-0600-00001E010000}"/>
            </a:ext>
          </a:extLst>
        </xdr:cNvPr>
        <xdr:cNvCxnSpPr/>
      </xdr:nvCxnSpPr>
      <xdr:spPr>
        <a:xfrm>
          <a:off x="9639300" y="6128686"/>
          <a:ext cx="838200" cy="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126618</xdr:rowOff>
    </xdr:from>
    <xdr:ext cx="599010" cy="259045"/>
    <xdr:sp macro="" textlink="">
      <xdr:nvSpPr>
        <xdr:cNvPr id="287" name="補助費等平均値テキスト">
          <a:extLst>
            <a:ext uri="{FF2B5EF4-FFF2-40B4-BE49-F238E27FC236}">
              <a16:creationId xmlns:a16="http://schemas.microsoft.com/office/drawing/2014/main" xmlns="" id="{00000000-0008-0000-0600-00001F010000}"/>
            </a:ext>
          </a:extLst>
        </xdr:cNvPr>
        <xdr:cNvSpPr txBox="1"/>
      </xdr:nvSpPr>
      <xdr:spPr>
        <a:xfrm>
          <a:off x="10528300" y="57844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103741</xdr:rowOff>
    </xdr:from>
    <xdr:to>
      <xdr:col>55</xdr:col>
      <xdr:colOff>50800</xdr:colOff>
      <xdr:row>35</xdr:row>
      <xdr:rowOff>33891</xdr:rowOff>
    </xdr:to>
    <xdr:sp macro="" textlink="">
      <xdr:nvSpPr>
        <xdr:cNvPr id="288" name="フローチャート: 判断 287">
          <a:extLst>
            <a:ext uri="{FF2B5EF4-FFF2-40B4-BE49-F238E27FC236}">
              <a16:creationId xmlns:a16="http://schemas.microsoft.com/office/drawing/2014/main" xmlns="" id="{00000000-0008-0000-0600-000020010000}"/>
            </a:ext>
          </a:extLst>
        </xdr:cNvPr>
        <xdr:cNvSpPr/>
      </xdr:nvSpPr>
      <xdr:spPr>
        <a:xfrm>
          <a:off x="10426700" y="593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127936</xdr:rowOff>
    </xdr:from>
    <xdr:to>
      <xdr:col>50</xdr:col>
      <xdr:colOff>114300</xdr:colOff>
      <xdr:row>36</xdr:row>
      <xdr:rowOff>1621</xdr:rowOff>
    </xdr:to>
    <xdr:cxnSp macro="">
      <xdr:nvCxnSpPr>
        <xdr:cNvPr id="289" name="直線コネクタ 288">
          <a:extLst>
            <a:ext uri="{FF2B5EF4-FFF2-40B4-BE49-F238E27FC236}">
              <a16:creationId xmlns:a16="http://schemas.microsoft.com/office/drawing/2014/main" xmlns="" id="{00000000-0008-0000-0600-000021010000}"/>
            </a:ext>
          </a:extLst>
        </xdr:cNvPr>
        <xdr:cNvCxnSpPr/>
      </xdr:nvCxnSpPr>
      <xdr:spPr>
        <a:xfrm flipV="1">
          <a:off x="8750300" y="6128686"/>
          <a:ext cx="889000" cy="45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107156</xdr:rowOff>
    </xdr:from>
    <xdr:to>
      <xdr:col>50</xdr:col>
      <xdr:colOff>165100</xdr:colOff>
      <xdr:row>35</xdr:row>
      <xdr:rowOff>37306</xdr:rowOff>
    </xdr:to>
    <xdr:sp macro="" textlink="">
      <xdr:nvSpPr>
        <xdr:cNvPr id="290" name="フローチャート: 判断 289">
          <a:extLst>
            <a:ext uri="{FF2B5EF4-FFF2-40B4-BE49-F238E27FC236}">
              <a16:creationId xmlns:a16="http://schemas.microsoft.com/office/drawing/2014/main" xmlns="" id="{00000000-0008-0000-0600-000022010000}"/>
            </a:ext>
          </a:extLst>
        </xdr:cNvPr>
        <xdr:cNvSpPr/>
      </xdr:nvSpPr>
      <xdr:spPr>
        <a:xfrm>
          <a:off x="9588500" y="5936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53833</xdr:rowOff>
    </xdr:from>
    <xdr:ext cx="599010" cy="259045"/>
    <xdr:sp macro="" textlink="">
      <xdr:nvSpPr>
        <xdr:cNvPr id="291" name="テキスト ボックス 290">
          <a:extLst>
            <a:ext uri="{FF2B5EF4-FFF2-40B4-BE49-F238E27FC236}">
              <a16:creationId xmlns:a16="http://schemas.microsoft.com/office/drawing/2014/main" xmlns="" id="{00000000-0008-0000-0600-000023010000}"/>
            </a:ext>
          </a:extLst>
        </xdr:cNvPr>
        <xdr:cNvSpPr txBox="1"/>
      </xdr:nvSpPr>
      <xdr:spPr>
        <a:xfrm>
          <a:off x="9339795" y="5711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1621</xdr:rowOff>
    </xdr:from>
    <xdr:to>
      <xdr:col>45</xdr:col>
      <xdr:colOff>177800</xdr:colOff>
      <xdr:row>36</xdr:row>
      <xdr:rowOff>34046</xdr:rowOff>
    </xdr:to>
    <xdr:cxnSp macro="">
      <xdr:nvCxnSpPr>
        <xdr:cNvPr id="292" name="直線コネクタ 291">
          <a:extLst>
            <a:ext uri="{FF2B5EF4-FFF2-40B4-BE49-F238E27FC236}">
              <a16:creationId xmlns:a16="http://schemas.microsoft.com/office/drawing/2014/main" xmlns="" id="{00000000-0008-0000-0600-000024010000}"/>
            </a:ext>
          </a:extLst>
        </xdr:cNvPr>
        <xdr:cNvCxnSpPr/>
      </xdr:nvCxnSpPr>
      <xdr:spPr>
        <a:xfrm flipV="1">
          <a:off x="7861300" y="6173821"/>
          <a:ext cx="889000" cy="32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130363</xdr:rowOff>
    </xdr:from>
    <xdr:to>
      <xdr:col>46</xdr:col>
      <xdr:colOff>38100</xdr:colOff>
      <xdr:row>35</xdr:row>
      <xdr:rowOff>60513</xdr:rowOff>
    </xdr:to>
    <xdr:sp macro="" textlink="">
      <xdr:nvSpPr>
        <xdr:cNvPr id="293" name="フローチャート: 判断 292">
          <a:extLst>
            <a:ext uri="{FF2B5EF4-FFF2-40B4-BE49-F238E27FC236}">
              <a16:creationId xmlns:a16="http://schemas.microsoft.com/office/drawing/2014/main" xmlns="" id="{00000000-0008-0000-0600-000025010000}"/>
            </a:ext>
          </a:extLst>
        </xdr:cNvPr>
        <xdr:cNvSpPr/>
      </xdr:nvSpPr>
      <xdr:spPr>
        <a:xfrm>
          <a:off x="8699500" y="595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77040</xdr:rowOff>
    </xdr:from>
    <xdr:ext cx="599010" cy="259045"/>
    <xdr:sp macro="" textlink="">
      <xdr:nvSpPr>
        <xdr:cNvPr id="294" name="テキスト ボックス 293">
          <a:extLst>
            <a:ext uri="{FF2B5EF4-FFF2-40B4-BE49-F238E27FC236}">
              <a16:creationId xmlns:a16="http://schemas.microsoft.com/office/drawing/2014/main" xmlns="" id="{00000000-0008-0000-0600-000026010000}"/>
            </a:ext>
          </a:extLst>
        </xdr:cNvPr>
        <xdr:cNvSpPr txBox="1"/>
      </xdr:nvSpPr>
      <xdr:spPr>
        <a:xfrm>
          <a:off x="8450795" y="5734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34046</xdr:rowOff>
    </xdr:from>
    <xdr:to>
      <xdr:col>41</xdr:col>
      <xdr:colOff>50800</xdr:colOff>
      <xdr:row>36</xdr:row>
      <xdr:rowOff>107636</xdr:rowOff>
    </xdr:to>
    <xdr:cxnSp macro="">
      <xdr:nvCxnSpPr>
        <xdr:cNvPr id="295" name="直線コネクタ 294">
          <a:extLst>
            <a:ext uri="{FF2B5EF4-FFF2-40B4-BE49-F238E27FC236}">
              <a16:creationId xmlns:a16="http://schemas.microsoft.com/office/drawing/2014/main" xmlns="" id="{00000000-0008-0000-0600-000027010000}"/>
            </a:ext>
          </a:extLst>
        </xdr:cNvPr>
        <xdr:cNvCxnSpPr/>
      </xdr:nvCxnSpPr>
      <xdr:spPr>
        <a:xfrm flipV="1">
          <a:off x="6972300" y="6206246"/>
          <a:ext cx="889000" cy="73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151212</xdr:rowOff>
    </xdr:from>
    <xdr:to>
      <xdr:col>41</xdr:col>
      <xdr:colOff>101600</xdr:colOff>
      <xdr:row>35</xdr:row>
      <xdr:rowOff>81362</xdr:rowOff>
    </xdr:to>
    <xdr:sp macro="" textlink="">
      <xdr:nvSpPr>
        <xdr:cNvPr id="296" name="フローチャート: 判断 295">
          <a:extLst>
            <a:ext uri="{FF2B5EF4-FFF2-40B4-BE49-F238E27FC236}">
              <a16:creationId xmlns:a16="http://schemas.microsoft.com/office/drawing/2014/main" xmlns="" id="{00000000-0008-0000-0600-000028010000}"/>
            </a:ext>
          </a:extLst>
        </xdr:cNvPr>
        <xdr:cNvSpPr/>
      </xdr:nvSpPr>
      <xdr:spPr>
        <a:xfrm>
          <a:off x="7810500" y="5980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97889</xdr:rowOff>
    </xdr:from>
    <xdr:ext cx="599010" cy="259045"/>
    <xdr:sp macro="" textlink="">
      <xdr:nvSpPr>
        <xdr:cNvPr id="297" name="テキスト ボックス 296">
          <a:extLst>
            <a:ext uri="{FF2B5EF4-FFF2-40B4-BE49-F238E27FC236}">
              <a16:creationId xmlns:a16="http://schemas.microsoft.com/office/drawing/2014/main" xmlns="" id="{00000000-0008-0000-0600-000029010000}"/>
            </a:ext>
          </a:extLst>
        </xdr:cNvPr>
        <xdr:cNvSpPr txBox="1"/>
      </xdr:nvSpPr>
      <xdr:spPr>
        <a:xfrm>
          <a:off x="7561795" y="5755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28358</xdr:rowOff>
    </xdr:from>
    <xdr:to>
      <xdr:col>36</xdr:col>
      <xdr:colOff>165100</xdr:colOff>
      <xdr:row>35</xdr:row>
      <xdr:rowOff>129958</xdr:rowOff>
    </xdr:to>
    <xdr:sp macro="" textlink="">
      <xdr:nvSpPr>
        <xdr:cNvPr id="298" name="フローチャート: 判断 297">
          <a:extLst>
            <a:ext uri="{FF2B5EF4-FFF2-40B4-BE49-F238E27FC236}">
              <a16:creationId xmlns:a16="http://schemas.microsoft.com/office/drawing/2014/main" xmlns="" id="{00000000-0008-0000-0600-00002A010000}"/>
            </a:ext>
          </a:extLst>
        </xdr:cNvPr>
        <xdr:cNvSpPr/>
      </xdr:nvSpPr>
      <xdr:spPr>
        <a:xfrm>
          <a:off x="6921500" y="602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146485</xdr:rowOff>
    </xdr:from>
    <xdr:ext cx="599010" cy="259045"/>
    <xdr:sp macro="" textlink="">
      <xdr:nvSpPr>
        <xdr:cNvPr id="299" name="テキスト ボックス 298">
          <a:extLst>
            <a:ext uri="{FF2B5EF4-FFF2-40B4-BE49-F238E27FC236}">
              <a16:creationId xmlns:a16="http://schemas.microsoft.com/office/drawing/2014/main" xmlns="" id="{00000000-0008-0000-0600-00002B010000}"/>
            </a:ext>
          </a:extLst>
        </xdr:cNvPr>
        <xdr:cNvSpPr txBox="1"/>
      </xdr:nvSpPr>
      <xdr:spPr>
        <a:xfrm>
          <a:off x="6672795" y="580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xmlns=""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xmlns=""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xmlns=""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xmlns=""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xmlns=""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77689</xdr:rowOff>
    </xdr:from>
    <xdr:to>
      <xdr:col>55</xdr:col>
      <xdr:colOff>50800</xdr:colOff>
      <xdr:row>36</xdr:row>
      <xdr:rowOff>7839</xdr:rowOff>
    </xdr:to>
    <xdr:sp macro="" textlink="">
      <xdr:nvSpPr>
        <xdr:cNvPr id="305" name="楕円 304">
          <a:extLst>
            <a:ext uri="{FF2B5EF4-FFF2-40B4-BE49-F238E27FC236}">
              <a16:creationId xmlns:a16="http://schemas.microsoft.com/office/drawing/2014/main" xmlns="" id="{00000000-0008-0000-0600-000031010000}"/>
            </a:ext>
          </a:extLst>
        </xdr:cNvPr>
        <xdr:cNvSpPr/>
      </xdr:nvSpPr>
      <xdr:spPr>
        <a:xfrm>
          <a:off x="10426700" y="607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56116</xdr:rowOff>
    </xdr:from>
    <xdr:ext cx="599010" cy="259045"/>
    <xdr:sp macro="" textlink="">
      <xdr:nvSpPr>
        <xdr:cNvPr id="306" name="補助費等該当値テキスト">
          <a:extLst>
            <a:ext uri="{FF2B5EF4-FFF2-40B4-BE49-F238E27FC236}">
              <a16:creationId xmlns:a16="http://schemas.microsoft.com/office/drawing/2014/main" xmlns="" id="{00000000-0008-0000-0600-000032010000}"/>
            </a:ext>
          </a:extLst>
        </xdr:cNvPr>
        <xdr:cNvSpPr txBox="1"/>
      </xdr:nvSpPr>
      <xdr:spPr>
        <a:xfrm>
          <a:off x="10528300" y="6056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77136</xdr:rowOff>
    </xdr:from>
    <xdr:to>
      <xdr:col>50</xdr:col>
      <xdr:colOff>165100</xdr:colOff>
      <xdr:row>36</xdr:row>
      <xdr:rowOff>7286</xdr:rowOff>
    </xdr:to>
    <xdr:sp macro="" textlink="">
      <xdr:nvSpPr>
        <xdr:cNvPr id="307" name="楕円 306">
          <a:extLst>
            <a:ext uri="{FF2B5EF4-FFF2-40B4-BE49-F238E27FC236}">
              <a16:creationId xmlns:a16="http://schemas.microsoft.com/office/drawing/2014/main" xmlns="" id="{00000000-0008-0000-0600-000033010000}"/>
            </a:ext>
          </a:extLst>
        </xdr:cNvPr>
        <xdr:cNvSpPr/>
      </xdr:nvSpPr>
      <xdr:spPr>
        <a:xfrm>
          <a:off x="9588500" y="607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169863</xdr:rowOff>
    </xdr:from>
    <xdr:ext cx="599010" cy="259045"/>
    <xdr:sp macro="" textlink="">
      <xdr:nvSpPr>
        <xdr:cNvPr id="308" name="テキスト ボックス 307">
          <a:extLst>
            <a:ext uri="{FF2B5EF4-FFF2-40B4-BE49-F238E27FC236}">
              <a16:creationId xmlns:a16="http://schemas.microsoft.com/office/drawing/2014/main" xmlns="" id="{00000000-0008-0000-0600-000034010000}"/>
            </a:ext>
          </a:extLst>
        </xdr:cNvPr>
        <xdr:cNvSpPr txBox="1"/>
      </xdr:nvSpPr>
      <xdr:spPr>
        <a:xfrm>
          <a:off x="9339795" y="6170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122271</xdr:rowOff>
    </xdr:from>
    <xdr:to>
      <xdr:col>46</xdr:col>
      <xdr:colOff>38100</xdr:colOff>
      <xdr:row>36</xdr:row>
      <xdr:rowOff>52421</xdr:rowOff>
    </xdr:to>
    <xdr:sp macro="" textlink="">
      <xdr:nvSpPr>
        <xdr:cNvPr id="309" name="楕円 308">
          <a:extLst>
            <a:ext uri="{FF2B5EF4-FFF2-40B4-BE49-F238E27FC236}">
              <a16:creationId xmlns:a16="http://schemas.microsoft.com/office/drawing/2014/main" xmlns="" id="{00000000-0008-0000-0600-000035010000}"/>
            </a:ext>
          </a:extLst>
        </xdr:cNvPr>
        <xdr:cNvSpPr/>
      </xdr:nvSpPr>
      <xdr:spPr>
        <a:xfrm>
          <a:off x="8699500" y="612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43548</xdr:rowOff>
    </xdr:from>
    <xdr:ext cx="599010" cy="259045"/>
    <xdr:sp macro="" textlink="">
      <xdr:nvSpPr>
        <xdr:cNvPr id="310" name="テキスト ボックス 309">
          <a:extLst>
            <a:ext uri="{FF2B5EF4-FFF2-40B4-BE49-F238E27FC236}">
              <a16:creationId xmlns:a16="http://schemas.microsoft.com/office/drawing/2014/main" xmlns="" id="{00000000-0008-0000-0600-000036010000}"/>
            </a:ext>
          </a:extLst>
        </xdr:cNvPr>
        <xdr:cNvSpPr txBox="1"/>
      </xdr:nvSpPr>
      <xdr:spPr>
        <a:xfrm>
          <a:off x="8450795" y="6215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154696</xdr:rowOff>
    </xdr:from>
    <xdr:to>
      <xdr:col>41</xdr:col>
      <xdr:colOff>101600</xdr:colOff>
      <xdr:row>36</xdr:row>
      <xdr:rowOff>84846</xdr:rowOff>
    </xdr:to>
    <xdr:sp macro="" textlink="">
      <xdr:nvSpPr>
        <xdr:cNvPr id="311" name="楕円 310">
          <a:extLst>
            <a:ext uri="{FF2B5EF4-FFF2-40B4-BE49-F238E27FC236}">
              <a16:creationId xmlns:a16="http://schemas.microsoft.com/office/drawing/2014/main" xmlns="" id="{00000000-0008-0000-0600-000037010000}"/>
            </a:ext>
          </a:extLst>
        </xdr:cNvPr>
        <xdr:cNvSpPr/>
      </xdr:nvSpPr>
      <xdr:spPr>
        <a:xfrm>
          <a:off x="7810500" y="6155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75973</xdr:rowOff>
    </xdr:from>
    <xdr:ext cx="534377" cy="259045"/>
    <xdr:sp macro="" textlink="">
      <xdr:nvSpPr>
        <xdr:cNvPr id="312" name="テキスト ボックス 311">
          <a:extLst>
            <a:ext uri="{FF2B5EF4-FFF2-40B4-BE49-F238E27FC236}">
              <a16:creationId xmlns:a16="http://schemas.microsoft.com/office/drawing/2014/main" xmlns="" id="{00000000-0008-0000-0600-000038010000}"/>
            </a:ext>
          </a:extLst>
        </xdr:cNvPr>
        <xdr:cNvSpPr txBox="1"/>
      </xdr:nvSpPr>
      <xdr:spPr>
        <a:xfrm>
          <a:off x="7594111" y="624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56836</xdr:rowOff>
    </xdr:from>
    <xdr:to>
      <xdr:col>36</xdr:col>
      <xdr:colOff>165100</xdr:colOff>
      <xdr:row>36</xdr:row>
      <xdr:rowOff>158436</xdr:rowOff>
    </xdr:to>
    <xdr:sp macro="" textlink="">
      <xdr:nvSpPr>
        <xdr:cNvPr id="313" name="楕円 312">
          <a:extLst>
            <a:ext uri="{FF2B5EF4-FFF2-40B4-BE49-F238E27FC236}">
              <a16:creationId xmlns:a16="http://schemas.microsoft.com/office/drawing/2014/main" xmlns="" id="{00000000-0008-0000-0600-000039010000}"/>
            </a:ext>
          </a:extLst>
        </xdr:cNvPr>
        <xdr:cNvSpPr/>
      </xdr:nvSpPr>
      <xdr:spPr>
        <a:xfrm>
          <a:off x="6921500" y="622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149563</xdr:rowOff>
    </xdr:from>
    <xdr:ext cx="534377" cy="259045"/>
    <xdr:sp macro="" textlink="">
      <xdr:nvSpPr>
        <xdr:cNvPr id="314" name="テキスト ボックス 313">
          <a:extLst>
            <a:ext uri="{FF2B5EF4-FFF2-40B4-BE49-F238E27FC236}">
              <a16:creationId xmlns:a16="http://schemas.microsoft.com/office/drawing/2014/main" xmlns="" id="{00000000-0008-0000-0600-00003A010000}"/>
            </a:ext>
          </a:extLst>
        </xdr:cNvPr>
        <xdr:cNvSpPr txBox="1"/>
      </xdr:nvSpPr>
      <xdr:spPr>
        <a:xfrm>
          <a:off x="6705111" y="632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xmlns=""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xmlns=""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xmlns=""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xmlns=""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xmlns=""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xmlns=""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xmlns=""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xmlns=""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xmlns=""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xmlns=""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xmlns=""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xmlns=""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xmlns=""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xmlns="" id="{00000000-0008-0000-06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xmlns=""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xmlns="" id="{00000000-0008-0000-06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xmlns=""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xmlns="" id="{00000000-0008-0000-06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xmlns=""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xmlns="" id="{00000000-0008-0000-06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xmlns=""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xmlns=""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xmlns=""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150528</xdr:rowOff>
    </xdr:from>
    <xdr:to>
      <xdr:col>54</xdr:col>
      <xdr:colOff>189865</xdr:colOff>
      <xdr:row>58</xdr:row>
      <xdr:rowOff>84470</xdr:rowOff>
    </xdr:to>
    <xdr:cxnSp macro="">
      <xdr:nvCxnSpPr>
        <xdr:cNvPr id="338" name="直線コネクタ 337">
          <a:extLst>
            <a:ext uri="{FF2B5EF4-FFF2-40B4-BE49-F238E27FC236}">
              <a16:creationId xmlns:a16="http://schemas.microsoft.com/office/drawing/2014/main" xmlns="" id="{00000000-0008-0000-0600-000052010000}"/>
            </a:ext>
          </a:extLst>
        </xdr:cNvPr>
        <xdr:cNvCxnSpPr/>
      </xdr:nvCxnSpPr>
      <xdr:spPr>
        <a:xfrm flipV="1">
          <a:off x="10475595" y="8551578"/>
          <a:ext cx="1270" cy="1476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88297</xdr:rowOff>
    </xdr:from>
    <xdr:ext cx="534377" cy="259045"/>
    <xdr:sp macro="" textlink="">
      <xdr:nvSpPr>
        <xdr:cNvPr id="339" name="普通建設事業費最小値テキスト">
          <a:extLst>
            <a:ext uri="{FF2B5EF4-FFF2-40B4-BE49-F238E27FC236}">
              <a16:creationId xmlns:a16="http://schemas.microsoft.com/office/drawing/2014/main" xmlns="" id="{00000000-0008-0000-0600-000053010000}"/>
            </a:ext>
          </a:extLst>
        </xdr:cNvPr>
        <xdr:cNvSpPr txBox="1"/>
      </xdr:nvSpPr>
      <xdr:spPr>
        <a:xfrm>
          <a:off x="10528300" y="1003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84470</xdr:rowOff>
    </xdr:from>
    <xdr:to>
      <xdr:col>55</xdr:col>
      <xdr:colOff>88900</xdr:colOff>
      <xdr:row>58</xdr:row>
      <xdr:rowOff>84470</xdr:rowOff>
    </xdr:to>
    <xdr:cxnSp macro="">
      <xdr:nvCxnSpPr>
        <xdr:cNvPr id="340" name="直線コネクタ 339">
          <a:extLst>
            <a:ext uri="{FF2B5EF4-FFF2-40B4-BE49-F238E27FC236}">
              <a16:creationId xmlns:a16="http://schemas.microsoft.com/office/drawing/2014/main" xmlns="" id="{00000000-0008-0000-0600-000054010000}"/>
            </a:ext>
          </a:extLst>
        </xdr:cNvPr>
        <xdr:cNvCxnSpPr/>
      </xdr:nvCxnSpPr>
      <xdr:spPr>
        <a:xfrm>
          <a:off x="10388600" y="10028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97205</xdr:rowOff>
    </xdr:from>
    <xdr:ext cx="599010" cy="259045"/>
    <xdr:sp macro="" textlink="">
      <xdr:nvSpPr>
        <xdr:cNvPr id="341" name="普通建設事業費最大値テキスト">
          <a:extLst>
            <a:ext uri="{FF2B5EF4-FFF2-40B4-BE49-F238E27FC236}">
              <a16:creationId xmlns:a16="http://schemas.microsoft.com/office/drawing/2014/main" xmlns="" id="{00000000-0008-0000-0600-000055010000}"/>
            </a:ext>
          </a:extLst>
        </xdr:cNvPr>
        <xdr:cNvSpPr txBox="1"/>
      </xdr:nvSpPr>
      <xdr:spPr>
        <a:xfrm>
          <a:off x="10528300" y="832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150528</xdr:rowOff>
    </xdr:from>
    <xdr:to>
      <xdr:col>55</xdr:col>
      <xdr:colOff>88900</xdr:colOff>
      <xdr:row>49</xdr:row>
      <xdr:rowOff>150528</xdr:rowOff>
    </xdr:to>
    <xdr:cxnSp macro="">
      <xdr:nvCxnSpPr>
        <xdr:cNvPr id="342" name="直線コネクタ 341">
          <a:extLst>
            <a:ext uri="{FF2B5EF4-FFF2-40B4-BE49-F238E27FC236}">
              <a16:creationId xmlns:a16="http://schemas.microsoft.com/office/drawing/2014/main" xmlns="" id="{00000000-0008-0000-0600-000056010000}"/>
            </a:ext>
          </a:extLst>
        </xdr:cNvPr>
        <xdr:cNvCxnSpPr/>
      </xdr:nvCxnSpPr>
      <xdr:spPr>
        <a:xfrm>
          <a:off x="10388600" y="855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117282</xdr:rowOff>
    </xdr:from>
    <xdr:to>
      <xdr:col>55</xdr:col>
      <xdr:colOff>0</xdr:colOff>
      <xdr:row>57</xdr:row>
      <xdr:rowOff>30513</xdr:rowOff>
    </xdr:to>
    <xdr:cxnSp macro="">
      <xdr:nvCxnSpPr>
        <xdr:cNvPr id="343" name="直線コネクタ 342">
          <a:extLst>
            <a:ext uri="{FF2B5EF4-FFF2-40B4-BE49-F238E27FC236}">
              <a16:creationId xmlns:a16="http://schemas.microsoft.com/office/drawing/2014/main" xmlns="" id="{00000000-0008-0000-0600-000057010000}"/>
            </a:ext>
          </a:extLst>
        </xdr:cNvPr>
        <xdr:cNvCxnSpPr/>
      </xdr:nvCxnSpPr>
      <xdr:spPr>
        <a:xfrm flipV="1">
          <a:off x="9639300" y="9547032"/>
          <a:ext cx="838200" cy="25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64164</xdr:rowOff>
    </xdr:from>
    <xdr:ext cx="599010" cy="259045"/>
    <xdr:sp macro="" textlink="">
      <xdr:nvSpPr>
        <xdr:cNvPr id="344" name="普通建設事業費平均値テキスト">
          <a:extLst>
            <a:ext uri="{FF2B5EF4-FFF2-40B4-BE49-F238E27FC236}">
              <a16:creationId xmlns:a16="http://schemas.microsoft.com/office/drawing/2014/main" xmlns="" id="{00000000-0008-0000-0600-000058010000}"/>
            </a:ext>
          </a:extLst>
        </xdr:cNvPr>
        <xdr:cNvSpPr txBox="1"/>
      </xdr:nvSpPr>
      <xdr:spPr>
        <a:xfrm>
          <a:off x="10528300" y="93224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41287</xdr:rowOff>
    </xdr:from>
    <xdr:to>
      <xdr:col>55</xdr:col>
      <xdr:colOff>50800</xdr:colOff>
      <xdr:row>55</xdr:row>
      <xdr:rowOff>142887</xdr:rowOff>
    </xdr:to>
    <xdr:sp macro="" textlink="">
      <xdr:nvSpPr>
        <xdr:cNvPr id="345" name="フローチャート: 判断 344">
          <a:extLst>
            <a:ext uri="{FF2B5EF4-FFF2-40B4-BE49-F238E27FC236}">
              <a16:creationId xmlns:a16="http://schemas.microsoft.com/office/drawing/2014/main" xmlns="" id="{00000000-0008-0000-0600-000059010000}"/>
            </a:ext>
          </a:extLst>
        </xdr:cNvPr>
        <xdr:cNvSpPr/>
      </xdr:nvSpPr>
      <xdr:spPr>
        <a:xfrm>
          <a:off x="10426700" y="94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144566</xdr:rowOff>
    </xdr:from>
    <xdr:to>
      <xdr:col>50</xdr:col>
      <xdr:colOff>114300</xdr:colOff>
      <xdr:row>57</xdr:row>
      <xdr:rowOff>30513</xdr:rowOff>
    </xdr:to>
    <xdr:cxnSp macro="">
      <xdr:nvCxnSpPr>
        <xdr:cNvPr id="346" name="直線コネクタ 345">
          <a:extLst>
            <a:ext uri="{FF2B5EF4-FFF2-40B4-BE49-F238E27FC236}">
              <a16:creationId xmlns:a16="http://schemas.microsoft.com/office/drawing/2014/main" xmlns="" id="{00000000-0008-0000-0600-00005A010000}"/>
            </a:ext>
          </a:extLst>
        </xdr:cNvPr>
        <xdr:cNvCxnSpPr/>
      </xdr:nvCxnSpPr>
      <xdr:spPr>
        <a:xfrm>
          <a:off x="8750300" y="9745766"/>
          <a:ext cx="889000" cy="57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77965</xdr:rowOff>
    </xdr:from>
    <xdr:to>
      <xdr:col>50</xdr:col>
      <xdr:colOff>165100</xdr:colOff>
      <xdr:row>55</xdr:row>
      <xdr:rowOff>8115</xdr:rowOff>
    </xdr:to>
    <xdr:sp macro="" textlink="">
      <xdr:nvSpPr>
        <xdr:cNvPr id="347" name="フローチャート: 判断 346">
          <a:extLst>
            <a:ext uri="{FF2B5EF4-FFF2-40B4-BE49-F238E27FC236}">
              <a16:creationId xmlns:a16="http://schemas.microsoft.com/office/drawing/2014/main" xmlns="" id="{00000000-0008-0000-0600-00005B010000}"/>
            </a:ext>
          </a:extLst>
        </xdr:cNvPr>
        <xdr:cNvSpPr/>
      </xdr:nvSpPr>
      <xdr:spPr>
        <a:xfrm>
          <a:off x="9588500" y="933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24642</xdr:rowOff>
    </xdr:from>
    <xdr:ext cx="599010" cy="259045"/>
    <xdr:sp macro="" textlink="">
      <xdr:nvSpPr>
        <xdr:cNvPr id="348" name="テキスト ボックス 347">
          <a:extLst>
            <a:ext uri="{FF2B5EF4-FFF2-40B4-BE49-F238E27FC236}">
              <a16:creationId xmlns:a16="http://schemas.microsoft.com/office/drawing/2014/main" xmlns="" id="{00000000-0008-0000-0600-00005C010000}"/>
            </a:ext>
          </a:extLst>
        </xdr:cNvPr>
        <xdr:cNvSpPr txBox="1"/>
      </xdr:nvSpPr>
      <xdr:spPr>
        <a:xfrm>
          <a:off x="9339795" y="9111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144566</xdr:rowOff>
    </xdr:from>
    <xdr:to>
      <xdr:col>45</xdr:col>
      <xdr:colOff>177800</xdr:colOff>
      <xdr:row>57</xdr:row>
      <xdr:rowOff>35420</xdr:rowOff>
    </xdr:to>
    <xdr:cxnSp macro="">
      <xdr:nvCxnSpPr>
        <xdr:cNvPr id="349" name="直線コネクタ 348">
          <a:extLst>
            <a:ext uri="{FF2B5EF4-FFF2-40B4-BE49-F238E27FC236}">
              <a16:creationId xmlns:a16="http://schemas.microsoft.com/office/drawing/2014/main" xmlns="" id="{00000000-0008-0000-0600-00005D010000}"/>
            </a:ext>
          </a:extLst>
        </xdr:cNvPr>
        <xdr:cNvCxnSpPr/>
      </xdr:nvCxnSpPr>
      <xdr:spPr>
        <a:xfrm flipV="1">
          <a:off x="7861300" y="9745766"/>
          <a:ext cx="889000" cy="6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36063</xdr:rowOff>
    </xdr:from>
    <xdr:to>
      <xdr:col>46</xdr:col>
      <xdr:colOff>38100</xdr:colOff>
      <xdr:row>55</xdr:row>
      <xdr:rowOff>137663</xdr:rowOff>
    </xdr:to>
    <xdr:sp macro="" textlink="">
      <xdr:nvSpPr>
        <xdr:cNvPr id="350" name="フローチャート: 判断 349">
          <a:extLst>
            <a:ext uri="{FF2B5EF4-FFF2-40B4-BE49-F238E27FC236}">
              <a16:creationId xmlns:a16="http://schemas.microsoft.com/office/drawing/2014/main" xmlns="" id="{00000000-0008-0000-0600-00005E010000}"/>
            </a:ext>
          </a:extLst>
        </xdr:cNvPr>
        <xdr:cNvSpPr/>
      </xdr:nvSpPr>
      <xdr:spPr>
        <a:xfrm>
          <a:off x="8699500" y="9465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154190</xdr:rowOff>
    </xdr:from>
    <xdr:ext cx="599010" cy="259045"/>
    <xdr:sp macro="" textlink="">
      <xdr:nvSpPr>
        <xdr:cNvPr id="351" name="テキスト ボックス 350">
          <a:extLst>
            <a:ext uri="{FF2B5EF4-FFF2-40B4-BE49-F238E27FC236}">
              <a16:creationId xmlns:a16="http://schemas.microsoft.com/office/drawing/2014/main" xmlns="" id="{00000000-0008-0000-0600-00005F010000}"/>
            </a:ext>
          </a:extLst>
        </xdr:cNvPr>
        <xdr:cNvSpPr txBox="1"/>
      </xdr:nvSpPr>
      <xdr:spPr>
        <a:xfrm>
          <a:off x="8450795" y="9241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11417</xdr:rowOff>
    </xdr:from>
    <xdr:to>
      <xdr:col>41</xdr:col>
      <xdr:colOff>50800</xdr:colOff>
      <xdr:row>57</xdr:row>
      <xdr:rowOff>35420</xdr:rowOff>
    </xdr:to>
    <xdr:cxnSp macro="">
      <xdr:nvCxnSpPr>
        <xdr:cNvPr id="352" name="直線コネクタ 351">
          <a:extLst>
            <a:ext uri="{FF2B5EF4-FFF2-40B4-BE49-F238E27FC236}">
              <a16:creationId xmlns:a16="http://schemas.microsoft.com/office/drawing/2014/main" xmlns="" id="{00000000-0008-0000-0600-000060010000}"/>
            </a:ext>
          </a:extLst>
        </xdr:cNvPr>
        <xdr:cNvCxnSpPr/>
      </xdr:nvCxnSpPr>
      <xdr:spPr>
        <a:xfrm>
          <a:off x="6972300" y="9784067"/>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61495</xdr:rowOff>
    </xdr:from>
    <xdr:to>
      <xdr:col>41</xdr:col>
      <xdr:colOff>101600</xdr:colOff>
      <xdr:row>55</xdr:row>
      <xdr:rowOff>163095</xdr:rowOff>
    </xdr:to>
    <xdr:sp macro="" textlink="">
      <xdr:nvSpPr>
        <xdr:cNvPr id="353" name="フローチャート: 判断 352">
          <a:extLst>
            <a:ext uri="{FF2B5EF4-FFF2-40B4-BE49-F238E27FC236}">
              <a16:creationId xmlns:a16="http://schemas.microsoft.com/office/drawing/2014/main" xmlns="" id="{00000000-0008-0000-0600-000061010000}"/>
            </a:ext>
          </a:extLst>
        </xdr:cNvPr>
        <xdr:cNvSpPr/>
      </xdr:nvSpPr>
      <xdr:spPr>
        <a:xfrm>
          <a:off x="7810500" y="949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8172</xdr:rowOff>
    </xdr:from>
    <xdr:ext cx="599010" cy="259045"/>
    <xdr:sp macro="" textlink="">
      <xdr:nvSpPr>
        <xdr:cNvPr id="354" name="テキスト ボックス 353">
          <a:extLst>
            <a:ext uri="{FF2B5EF4-FFF2-40B4-BE49-F238E27FC236}">
              <a16:creationId xmlns:a16="http://schemas.microsoft.com/office/drawing/2014/main" xmlns="" id="{00000000-0008-0000-0600-000062010000}"/>
            </a:ext>
          </a:extLst>
        </xdr:cNvPr>
        <xdr:cNvSpPr txBox="1"/>
      </xdr:nvSpPr>
      <xdr:spPr>
        <a:xfrm>
          <a:off x="7561795" y="9266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10128</xdr:rowOff>
    </xdr:from>
    <xdr:to>
      <xdr:col>36</xdr:col>
      <xdr:colOff>165100</xdr:colOff>
      <xdr:row>55</xdr:row>
      <xdr:rowOff>111728</xdr:rowOff>
    </xdr:to>
    <xdr:sp macro="" textlink="">
      <xdr:nvSpPr>
        <xdr:cNvPr id="355" name="フローチャート: 判断 354">
          <a:extLst>
            <a:ext uri="{FF2B5EF4-FFF2-40B4-BE49-F238E27FC236}">
              <a16:creationId xmlns:a16="http://schemas.microsoft.com/office/drawing/2014/main" xmlns="" id="{00000000-0008-0000-0600-000063010000}"/>
            </a:ext>
          </a:extLst>
        </xdr:cNvPr>
        <xdr:cNvSpPr/>
      </xdr:nvSpPr>
      <xdr:spPr>
        <a:xfrm>
          <a:off x="6921500" y="9439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128255</xdr:rowOff>
    </xdr:from>
    <xdr:ext cx="599010" cy="259045"/>
    <xdr:sp macro="" textlink="">
      <xdr:nvSpPr>
        <xdr:cNvPr id="356" name="テキスト ボックス 355">
          <a:extLst>
            <a:ext uri="{FF2B5EF4-FFF2-40B4-BE49-F238E27FC236}">
              <a16:creationId xmlns:a16="http://schemas.microsoft.com/office/drawing/2014/main" xmlns="" id="{00000000-0008-0000-0600-000064010000}"/>
            </a:ext>
          </a:extLst>
        </xdr:cNvPr>
        <xdr:cNvSpPr txBox="1"/>
      </xdr:nvSpPr>
      <xdr:spPr>
        <a:xfrm>
          <a:off x="6672795" y="9215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xmlns=""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xmlns=""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xmlns=""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xmlns=""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xmlns=""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66482</xdr:rowOff>
    </xdr:from>
    <xdr:to>
      <xdr:col>55</xdr:col>
      <xdr:colOff>50800</xdr:colOff>
      <xdr:row>55</xdr:row>
      <xdr:rowOff>168082</xdr:rowOff>
    </xdr:to>
    <xdr:sp macro="" textlink="">
      <xdr:nvSpPr>
        <xdr:cNvPr id="362" name="楕円 361">
          <a:extLst>
            <a:ext uri="{FF2B5EF4-FFF2-40B4-BE49-F238E27FC236}">
              <a16:creationId xmlns:a16="http://schemas.microsoft.com/office/drawing/2014/main" xmlns="" id="{00000000-0008-0000-0600-00006A010000}"/>
            </a:ext>
          </a:extLst>
        </xdr:cNvPr>
        <xdr:cNvSpPr/>
      </xdr:nvSpPr>
      <xdr:spPr>
        <a:xfrm>
          <a:off x="10426700" y="949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44909</xdr:rowOff>
    </xdr:from>
    <xdr:ext cx="599010" cy="259045"/>
    <xdr:sp macro="" textlink="">
      <xdr:nvSpPr>
        <xdr:cNvPr id="363" name="普通建設事業費該当値テキスト">
          <a:extLst>
            <a:ext uri="{FF2B5EF4-FFF2-40B4-BE49-F238E27FC236}">
              <a16:creationId xmlns:a16="http://schemas.microsoft.com/office/drawing/2014/main" xmlns="" id="{00000000-0008-0000-0600-00006B010000}"/>
            </a:ext>
          </a:extLst>
        </xdr:cNvPr>
        <xdr:cNvSpPr txBox="1"/>
      </xdr:nvSpPr>
      <xdr:spPr>
        <a:xfrm>
          <a:off x="10528300" y="9474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151163</xdr:rowOff>
    </xdr:from>
    <xdr:to>
      <xdr:col>50</xdr:col>
      <xdr:colOff>165100</xdr:colOff>
      <xdr:row>57</xdr:row>
      <xdr:rowOff>81313</xdr:rowOff>
    </xdr:to>
    <xdr:sp macro="" textlink="">
      <xdr:nvSpPr>
        <xdr:cNvPr id="364" name="楕円 363">
          <a:extLst>
            <a:ext uri="{FF2B5EF4-FFF2-40B4-BE49-F238E27FC236}">
              <a16:creationId xmlns:a16="http://schemas.microsoft.com/office/drawing/2014/main" xmlns="" id="{00000000-0008-0000-0600-00006C010000}"/>
            </a:ext>
          </a:extLst>
        </xdr:cNvPr>
        <xdr:cNvSpPr/>
      </xdr:nvSpPr>
      <xdr:spPr>
        <a:xfrm>
          <a:off x="9588500" y="97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72440</xdr:rowOff>
    </xdr:from>
    <xdr:ext cx="534377" cy="259045"/>
    <xdr:sp macro="" textlink="">
      <xdr:nvSpPr>
        <xdr:cNvPr id="365" name="テキスト ボックス 364">
          <a:extLst>
            <a:ext uri="{FF2B5EF4-FFF2-40B4-BE49-F238E27FC236}">
              <a16:creationId xmlns:a16="http://schemas.microsoft.com/office/drawing/2014/main" xmlns="" id="{00000000-0008-0000-0600-00006D010000}"/>
            </a:ext>
          </a:extLst>
        </xdr:cNvPr>
        <xdr:cNvSpPr txBox="1"/>
      </xdr:nvSpPr>
      <xdr:spPr>
        <a:xfrm>
          <a:off x="9372111" y="984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93766</xdr:rowOff>
    </xdr:from>
    <xdr:to>
      <xdr:col>46</xdr:col>
      <xdr:colOff>38100</xdr:colOff>
      <xdr:row>57</xdr:row>
      <xdr:rowOff>23916</xdr:rowOff>
    </xdr:to>
    <xdr:sp macro="" textlink="">
      <xdr:nvSpPr>
        <xdr:cNvPr id="366" name="楕円 365">
          <a:extLst>
            <a:ext uri="{FF2B5EF4-FFF2-40B4-BE49-F238E27FC236}">
              <a16:creationId xmlns:a16="http://schemas.microsoft.com/office/drawing/2014/main" xmlns="" id="{00000000-0008-0000-0600-00006E010000}"/>
            </a:ext>
          </a:extLst>
        </xdr:cNvPr>
        <xdr:cNvSpPr/>
      </xdr:nvSpPr>
      <xdr:spPr>
        <a:xfrm>
          <a:off x="8699500" y="9694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15043</xdr:rowOff>
    </xdr:from>
    <xdr:ext cx="599010" cy="259045"/>
    <xdr:sp macro="" textlink="">
      <xdr:nvSpPr>
        <xdr:cNvPr id="367" name="テキスト ボックス 366">
          <a:extLst>
            <a:ext uri="{FF2B5EF4-FFF2-40B4-BE49-F238E27FC236}">
              <a16:creationId xmlns:a16="http://schemas.microsoft.com/office/drawing/2014/main" xmlns="" id="{00000000-0008-0000-0600-00006F010000}"/>
            </a:ext>
          </a:extLst>
        </xdr:cNvPr>
        <xdr:cNvSpPr txBox="1"/>
      </xdr:nvSpPr>
      <xdr:spPr>
        <a:xfrm>
          <a:off x="8450795" y="9787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156070</xdr:rowOff>
    </xdr:from>
    <xdr:to>
      <xdr:col>41</xdr:col>
      <xdr:colOff>101600</xdr:colOff>
      <xdr:row>57</xdr:row>
      <xdr:rowOff>86220</xdr:rowOff>
    </xdr:to>
    <xdr:sp macro="" textlink="">
      <xdr:nvSpPr>
        <xdr:cNvPr id="368" name="楕円 367">
          <a:extLst>
            <a:ext uri="{FF2B5EF4-FFF2-40B4-BE49-F238E27FC236}">
              <a16:creationId xmlns:a16="http://schemas.microsoft.com/office/drawing/2014/main" xmlns="" id="{00000000-0008-0000-0600-000070010000}"/>
            </a:ext>
          </a:extLst>
        </xdr:cNvPr>
        <xdr:cNvSpPr/>
      </xdr:nvSpPr>
      <xdr:spPr>
        <a:xfrm>
          <a:off x="7810500" y="975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77347</xdr:rowOff>
    </xdr:from>
    <xdr:ext cx="534377" cy="259045"/>
    <xdr:sp macro="" textlink="">
      <xdr:nvSpPr>
        <xdr:cNvPr id="369" name="テキスト ボックス 368">
          <a:extLst>
            <a:ext uri="{FF2B5EF4-FFF2-40B4-BE49-F238E27FC236}">
              <a16:creationId xmlns:a16="http://schemas.microsoft.com/office/drawing/2014/main" xmlns="" id="{00000000-0008-0000-0600-000071010000}"/>
            </a:ext>
          </a:extLst>
        </xdr:cNvPr>
        <xdr:cNvSpPr txBox="1"/>
      </xdr:nvSpPr>
      <xdr:spPr>
        <a:xfrm>
          <a:off x="7594111" y="984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132067</xdr:rowOff>
    </xdr:from>
    <xdr:to>
      <xdr:col>36</xdr:col>
      <xdr:colOff>165100</xdr:colOff>
      <xdr:row>57</xdr:row>
      <xdr:rowOff>62217</xdr:rowOff>
    </xdr:to>
    <xdr:sp macro="" textlink="">
      <xdr:nvSpPr>
        <xdr:cNvPr id="370" name="楕円 369">
          <a:extLst>
            <a:ext uri="{FF2B5EF4-FFF2-40B4-BE49-F238E27FC236}">
              <a16:creationId xmlns:a16="http://schemas.microsoft.com/office/drawing/2014/main" xmlns="" id="{00000000-0008-0000-0600-000072010000}"/>
            </a:ext>
          </a:extLst>
        </xdr:cNvPr>
        <xdr:cNvSpPr/>
      </xdr:nvSpPr>
      <xdr:spPr>
        <a:xfrm>
          <a:off x="6921500" y="9733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53344</xdr:rowOff>
    </xdr:from>
    <xdr:ext cx="534377" cy="259045"/>
    <xdr:sp macro="" textlink="">
      <xdr:nvSpPr>
        <xdr:cNvPr id="371" name="テキスト ボックス 370">
          <a:extLst>
            <a:ext uri="{FF2B5EF4-FFF2-40B4-BE49-F238E27FC236}">
              <a16:creationId xmlns:a16="http://schemas.microsoft.com/office/drawing/2014/main" xmlns="" id="{00000000-0008-0000-0600-000073010000}"/>
            </a:ext>
          </a:extLst>
        </xdr:cNvPr>
        <xdr:cNvSpPr txBox="1"/>
      </xdr:nvSpPr>
      <xdr:spPr>
        <a:xfrm>
          <a:off x="6705111" y="9825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xmlns=""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xmlns=""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xmlns=""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xmlns=""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xmlns=""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xmlns=""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xmlns=""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xmlns=""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xmlns=""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xmlns=""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xmlns="" id="{00000000-0008-0000-0600-00007E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xmlns="" id="{00000000-0008-0000-0600-00007F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xmlns="" id="{00000000-0008-0000-0600-000080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5" name="テキスト ボックス 384">
          <a:extLst>
            <a:ext uri="{FF2B5EF4-FFF2-40B4-BE49-F238E27FC236}">
              <a16:creationId xmlns:a16="http://schemas.microsoft.com/office/drawing/2014/main" xmlns="" id="{00000000-0008-0000-0600-000081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xmlns="" id="{00000000-0008-0000-0600-000082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7" name="テキスト ボックス 386">
          <a:extLst>
            <a:ext uri="{FF2B5EF4-FFF2-40B4-BE49-F238E27FC236}">
              <a16:creationId xmlns:a16="http://schemas.microsoft.com/office/drawing/2014/main" xmlns="" id="{00000000-0008-0000-0600-000083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xmlns="" id="{00000000-0008-0000-0600-000084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9" name="テキスト ボックス 388">
          <a:extLst>
            <a:ext uri="{FF2B5EF4-FFF2-40B4-BE49-F238E27FC236}">
              <a16:creationId xmlns:a16="http://schemas.microsoft.com/office/drawing/2014/main" xmlns="" id="{00000000-0008-0000-0600-000085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xmlns="" id="{00000000-0008-0000-06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xmlns="" id="{00000000-0008-0000-06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a:extLst>
            <a:ext uri="{FF2B5EF4-FFF2-40B4-BE49-F238E27FC236}">
              <a16:creationId xmlns:a16="http://schemas.microsoft.com/office/drawing/2014/main" xmlns="" id="{00000000-0008-0000-06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106151</xdr:rowOff>
    </xdr:from>
    <xdr:to>
      <xdr:col>54</xdr:col>
      <xdr:colOff>189865</xdr:colOff>
      <xdr:row>78</xdr:row>
      <xdr:rowOff>139700</xdr:rowOff>
    </xdr:to>
    <xdr:cxnSp macro="">
      <xdr:nvCxnSpPr>
        <xdr:cNvPr id="393" name="直線コネクタ 392">
          <a:extLst>
            <a:ext uri="{FF2B5EF4-FFF2-40B4-BE49-F238E27FC236}">
              <a16:creationId xmlns:a16="http://schemas.microsoft.com/office/drawing/2014/main" xmlns="" id="{00000000-0008-0000-0600-000089010000}"/>
            </a:ext>
          </a:extLst>
        </xdr:cNvPr>
        <xdr:cNvCxnSpPr/>
      </xdr:nvCxnSpPr>
      <xdr:spPr>
        <a:xfrm flipV="1">
          <a:off x="10475595" y="12107651"/>
          <a:ext cx="1270" cy="140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4" name="普通建設事業費 （ うち新規整備　）最小値テキスト">
          <a:extLst>
            <a:ext uri="{FF2B5EF4-FFF2-40B4-BE49-F238E27FC236}">
              <a16:creationId xmlns:a16="http://schemas.microsoft.com/office/drawing/2014/main" xmlns="" id="{00000000-0008-0000-0600-00008A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5" name="直線コネクタ 394">
          <a:extLst>
            <a:ext uri="{FF2B5EF4-FFF2-40B4-BE49-F238E27FC236}">
              <a16:creationId xmlns:a16="http://schemas.microsoft.com/office/drawing/2014/main" xmlns="" id="{00000000-0008-0000-0600-00008B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52828</xdr:rowOff>
    </xdr:from>
    <xdr:ext cx="599010" cy="259045"/>
    <xdr:sp macro="" textlink="">
      <xdr:nvSpPr>
        <xdr:cNvPr id="396" name="普通建設事業費 （ うち新規整備　）最大値テキスト">
          <a:extLst>
            <a:ext uri="{FF2B5EF4-FFF2-40B4-BE49-F238E27FC236}">
              <a16:creationId xmlns:a16="http://schemas.microsoft.com/office/drawing/2014/main" xmlns="" id="{00000000-0008-0000-0600-00008C010000}"/>
            </a:ext>
          </a:extLst>
        </xdr:cNvPr>
        <xdr:cNvSpPr txBox="1"/>
      </xdr:nvSpPr>
      <xdr:spPr>
        <a:xfrm>
          <a:off x="10528300" y="11882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106151</xdr:rowOff>
    </xdr:from>
    <xdr:to>
      <xdr:col>55</xdr:col>
      <xdr:colOff>88900</xdr:colOff>
      <xdr:row>70</xdr:row>
      <xdr:rowOff>106151</xdr:rowOff>
    </xdr:to>
    <xdr:cxnSp macro="">
      <xdr:nvCxnSpPr>
        <xdr:cNvPr id="397" name="直線コネクタ 396">
          <a:extLst>
            <a:ext uri="{FF2B5EF4-FFF2-40B4-BE49-F238E27FC236}">
              <a16:creationId xmlns:a16="http://schemas.microsoft.com/office/drawing/2014/main" xmlns="" id="{00000000-0008-0000-0600-00008D010000}"/>
            </a:ext>
          </a:extLst>
        </xdr:cNvPr>
        <xdr:cNvCxnSpPr/>
      </xdr:nvCxnSpPr>
      <xdr:spPr>
        <a:xfrm>
          <a:off x="10388600" y="12107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162052</xdr:rowOff>
    </xdr:from>
    <xdr:to>
      <xdr:col>55</xdr:col>
      <xdr:colOff>0</xdr:colOff>
      <xdr:row>78</xdr:row>
      <xdr:rowOff>11802</xdr:rowOff>
    </xdr:to>
    <xdr:cxnSp macro="">
      <xdr:nvCxnSpPr>
        <xdr:cNvPr id="398" name="直線コネクタ 397">
          <a:extLst>
            <a:ext uri="{FF2B5EF4-FFF2-40B4-BE49-F238E27FC236}">
              <a16:creationId xmlns:a16="http://schemas.microsoft.com/office/drawing/2014/main" xmlns="" id="{00000000-0008-0000-0600-00008E010000}"/>
            </a:ext>
          </a:extLst>
        </xdr:cNvPr>
        <xdr:cNvCxnSpPr/>
      </xdr:nvCxnSpPr>
      <xdr:spPr>
        <a:xfrm flipV="1">
          <a:off x="9639300" y="13363702"/>
          <a:ext cx="838200" cy="2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102277</xdr:rowOff>
    </xdr:from>
    <xdr:ext cx="534377" cy="259045"/>
    <xdr:sp macro="" textlink="">
      <xdr:nvSpPr>
        <xdr:cNvPr id="399" name="普通建設事業費 （ うち新規整備　）平均値テキスト">
          <a:extLst>
            <a:ext uri="{FF2B5EF4-FFF2-40B4-BE49-F238E27FC236}">
              <a16:creationId xmlns:a16="http://schemas.microsoft.com/office/drawing/2014/main" xmlns="" id="{00000000-0008-0000-0600-00008F010000}"/>
            </a:ext>
          </a:extLst>
        </xdr:cNvPr>
        <xdr:cNvSpPr txBox="1"/>
      </xdr:nvSpPr>
      <xdr:spPr>
        <a:xfrm>
          <a:off x="10528300" y="131324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79400</xdr:rowOff>
    </xdr:from>
    <xdr:to>
      <xdr:col>55</xdr:col>
      <xdr:colOff>50800</xdr:colOff>
      <xdr:row>78</xdr:row>
      <xdr:rowOff>9550</xdr:rowOff>
    </xdr:to>
    <xdr:sp macro="" textlink="">
      <xdr:nvSpPr>
        <xdr:cNvPr id="400" name="フローチャート: 判断 399">
          <a:extLst>
            <a:ext uri="{FF2B5EF4-FFF2-40B4-BE49-F238E27FC236}">
              <a16:creationId xmlns:a16="http://schemas.microsoft.com/office/drawing/2014/main" xmlns="" id="{00000000-0008-0000-0600-000090010000}"/>
            </a:ext>
          </a:extLst>
        </xdr:cNvPr>
        <xdr:cNvSpPr/>
      </xdr:nvSpPr>
      <xdr:spPr>
        <a:xfrm>
          <a:off x="10426700" y="1328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143294</xdr:rowOff>
    </xdr:from>
    <xdr:to>
      <xdr:col>50</xdr:col>
      <xdr:colOff>114300</xdr:colOff>
      <xdr:row>78</xdr:row>
      <xdr:rowOff>11802</xdr:rowOff>
    </xdr:to>
    <xdr:cxnSp macro="">
      <xdr:nvCxnSpPr>
        <xdr:cNvPr id="401" name="直線コネクタ 400">
          <a:extLst>
            <a:ext uri="{FF2B5EF4-FFF2-40B4-BE49-F238E27FC236}">
              <a16:creationId xmlns:a16="http://schemas.microsoft.com/office/drawing/2014/main" xmlns="" id="{00000000-0008-0000-0600-000091010000}"/>
            </a:ext>
          </a:extLst>
        </xdr:cNvPr>
        <xdr:cNvCxnSpPr/>
      </xdr:nvCxnSpPr>
      <xdr:spPr>
        <a:xfrm>
          <a:off x="8750300" y="13344944"/>
          <a:ext cx="889000" cy="39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118078</xdr:rowOff>
    </xdr:from>
    <xdr:to>
      <xdr:col>50</xdr:col>
      <xdr:colOff>165100</xdr:colOff>
      <xdr:row>77</xdr:row>
      <xdr:rowOff>48228</xdr:rowOff>
    </xdr:to>
    <xdr:sp macro="" textlink="">
      <xdr:nvSpPr>
        <xdr:cNvPr id="402" name="フローチャート: 判断 401">
          <a:extLst>
            <a:ext uri="{FF2B5EF4-FFF2-40B4-BE49-F238E27FC236}">
              <a16:creationId xmlns:a16="http://schemas.microsoft.com/office/drawing/2014/main" xmlns="" id="{00000000-0008-0000-0600-000092010000}"/>
            </a:ext>
          </a:extLst>
        </xdr:cNvPr>
        <xdr:cNvSpPr/>
      </xdr:nvSpPr>
      <xdr:spPr>
        <a:xfrm>
          <a:off x="9588500" y="1314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64756</xdr:rowOff>
    </xdr:from>
    <xdr:ext cx="534377" cy="259045"/>
    <xdr:sp macro="" textlink="">
      <xdr:nvSpPr>
        <xdr:cNvPr id="403" name="テキスト ボックス 402">
          <a:extLst>
            <a:ext uri="{FF2B5EF4-FFF2-40B4-BE49-F238E27FC236}">
              <a16:creationId xmlns:a16="http://schemas.microsoft.com/office/drawing/2014/main" xmlns="" id="{00000000-0008-0000-0600-000093010000}"/>
            </a:ext>
          </a:extLst>
        </xdr:cNvPr>
        <xdr:cNvSpPr txBox="1"/>
      </xdr:nvSpPr>
      <xdr:spPr>
        <a:xfrm>
          <a:off x="9372111" y="1292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55479</xdr:rowOff>
    </xdr:from>
    <xdr:to>
      <xdr:col>45</xdr:col>
      <xdr:colOff>177800</xdr:colOff>
      <xdr:row>77</xdr:row>
      <xdr:rowOff>143294</xdr:rowOff>
    </xdr:to>
    <xdr:cxnSp macro="">
      <xdr:nvCxnSpPr>
        <xdr:cNvPr id="404" name="直線コネクタ 403">
          <a:extLst>
            <a:ext uri="{FF2B5EF4-FFF2-40B4-BE49-F238E27FC236}">
              <a16:creationId xmlns:a16="http://schemas.microsoft.com/office/drawing/2014/main" xmlns="" id="{00000000-0008-0000-0600-000094010000}"/>
            </a:ext>
          </a:extLst>
        </xdr:cNvPr>
        <xdr:cNvCxnSpPr/>
      </xdr:nvCxnSpPr>
      <xdr:spPr>
        <a:xfrm>
          <a:off x="7861300" y="13257129"/>
          <a:ext cx="889000" cy="8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9485</xdr:rowOff>
    </xdr:from>
    <xdr:to>
      <xdr:col>46</xdr:col>
      <xdr:colOff>38100</xdr:colOff>
      <xdr:row>77</xdr:row>
      <xdr:rowOff>111085</xdr:rowOff>
    </xdr:to>
    <xdr:sp macro="" textlink="">
      <xdr:nvSpPr>
        <xdr:cNvPr id="405" name="フローチャート: 判断 404">
          <a:extLst>
            <a:ext uri="{FF2B5EF4-FFF2-40B4-BE49-F238E27FC236}">
              <a16:creationId xmlns:a16="http://schemas.microsoft.com/office/drawing/2014/main" xmlns="" id="{00000000-0008-0000-0600-000095010000}"/>
            </a:ext>
          </a:extLst>
        </xdr:cNvPr>
        <xdr:cNvSpPr/>
      </xdr:nvSpPr>
      <xdr:spPr>
        <a:xfrm>
          <a:off x="8699500" y="1321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127612</xdr:rowOff>
    </xdr:from>
    <xdr:ext cx="534377" cy="259045"/>
    <xdr:sp macro="" textlink="">
      <xdr:nvSpPr>
        <xdr:cNvPr id="406" name="テキスト ボックス 405">
          <a:extLst>
            <a:ext uri="{FF2B5EF4-FFF2-40B4-BE49-F238E27FC236}">
              <a16:creationId xmlns:a16="http://schemas.microsoft.com/office/drawing/2014/main" xmlns="" id="{00000000-0008-0000-0600-000096010000}"/>
            </a:ext>
          </a:extLst>
        </xdr:cNvPr>
        <xdr:cNvSpPr txBox="1"/>
      </xdr:nvSpPr>
      <xdr:spPr>
        <a:xfrm>
          <a:off x="8483111" y="12986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150938</xdr:rowOff>
    </xdr:from>
    <xdr:to>
      <xdr:col>41</xdr:col>
      <xdr:colOff>50800</xdr:colOff>
      <xdr:row>77</xdr:row>
      <xdr:rowOff>55479</xdr:rowOff>
    </xdr:to>
    <xdr:cxnSp macro="">
      <xdr:nvCxnSpPr>
        <xdr:cNvPr id="407" name="直線コネクタ 406">
          <a:extLst>
            <a:ext uri="{FF2B5EF4-FFF2-40B4-BE49-F238E27FC236}">
              <a16:creationId xmlns:a16="http://schemas.microsoft.com/office/drawing/2014/main" xmlns="" id="{00000000-0008-0000-0600-000097010000}"/>
            </a:ext>
          </a:extLst>
        </xdr:cNvPr>
        <xdr:cNvCxnSpPr/>
      </xdr:nvCxnSpPr>
      <xdr:spPr>
        <a:xfrm>
          <a:off x="6972300" y="13181138"/>
          <a:ext cx="889000" cy="7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109035</xdr:rowOff>
    </xdr:from>
    <xdr:to>
      <xdr:col>41</xdr:col>
      <xdr:colOff>101600</xdr:colOff>
      <xdr:row>77</xdr:row>
      <xdr:rowOff>39185</xdr:rowOff>
    </xdr:to>
    <xdr:sp macro="" textlink="">
      <xdr:nvSpPr>
        <xdr:cNvPr id="408" name="フローチャート: 判断 407">
          <a:extLst>
            <a:ext uri="{FF2B5EF4-FFF2-40B4-BE49-F238E27FC236}">
              <a16:creationId xmlns:a16="http://schemas.microsoft.com/office/drawing/2014/main" xmlns="" id="{00000000-0008-0000-0600-000098010000}"/>
            </a:ext>
          </a:extLst>
        </xdr:cNvPr>
        <xdr:cNvSpPr/>
      </xdr:nvSpPr>
      <xdr:spPr>
        <a:xfrm>
          <a:off x="7810500" y="1313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55712</xdr:rowOff>
    </xdr:from>
    <xdr:ext cx="534377" cy="259045"/>
    <xdr:sp macro="" textlink="">
      <xdr:nvSpPr>
        <xdr:cNvPr id="409" name="テキスト ボックス 408">
          <a:extLst>
            <a:ext uri="{FF2B5EF4-FFF2-40B4-BE49-F238E27FC236}">
              <a16:creationId xmlns:a16="http://schemas.microsoft.com/office/drawing/2014/main" xmlns="" id="{00000000-0008-0000-0600-000099010000}"/>
            </a:ext>
          </a:extLst>
        </xdr:cNvPr>
        <xdr:cNvSpPr txBox="1"/>
      </xdr:nvSpPr>
      <xdr:spPr>
        <a:xfrm>
          <a:off x="7594111" y="1291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95041</xdr:rowOff>
    </xdr:from>
    <xdr:to>
      <xdr:col>36</xdr:col>
      <xdr:colOff>165100</xdr:colOff>
      <xdr:row>77</xdr:row>
      <xdr:rowOff>25191</xdr:rowOff>
    </xdr:to>
    <xdr:sp macro="" textlink="">
      <xdr:nvSpPr>
        <xdr:cNvPr id="410" name="フローチャート: 判断 409">
          <a:extLst>
            <a:ext uri="{FF2B5EF4-FFF2-40B4-BE49-F238E27FC236}">
              <a16:creationId xmlns:a16="http://schemas.microsoft.com/office/drawing/2014/main" xmlns="" id="{00000000-0008-0000-0600-00009A010000}"/>
            </a:ext>
          </a:extLst>
        </xdr:cNvPr>
        <xdr:cNvSpPr/>
      </xdr:nvSpPr>
      <xdr:spPr>
        <a:xfrm>
          <a:off x="6921500" y="13125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41717</xdr:rowOff>
    </xdr:from>
    <xdr:ext cx="534377" cy="259045"/>
    <xdr:sp macro="" textlink="">
      <xdr:nvSpPr>
        <xdr:cNvPr id="411" name="テキスト ボックス 410">
          <a:extLst>
            <a:ext uri="{FF2B5EF4-FFF2-40B4-BE49-F238E27FC236}">
              <a16:creationId xmlns:a16="http://schemas.microsoft.com/office/drawing/2014/main" xmlns="" id="{00000000-0008-0000-0600-00009B010000}"/>
            </a:ext>
          </a:extLst>
        </xdr:cNvPr>
        <xdr:cNvSpPr txBox="1"/>
      </xdr:nvSpPr>
      <xdr:spPr>
        <a:xfrm>
          <a:off x="6705111" y="1290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xmlns="" id="{00000000-0008-0000-06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xmlns="" id="{00000000-0008-0000-06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xmlns="" id="{00000000-0008-0000-06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xmlns="" id="{00000000-0008-0000-06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xmlns="" id="{00000000-0008-0000-06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111252</xdr:rowOff>
    </xdr:from>
    <xdr:to>
      <xdr:col>55</xdr:col>
      <xdr:colOff>50800</xdr:colOff>
      <xdr:row>78</xdr:row>
      <xdr:rowOff>41402</xdr:rowOff>
    </xdr:to>
    <xdr:sp macro="" textlink="">
      <xdr:nvSpPr>
        <xdr:cNvPr id="417" name="楕円 416">
          <a:extLst>
            <a:ext uri="{FF2B5EF4-FFF2-40B4-BE49-F238E27FC236}">
              <a16:creationId xmlns:a16="http://schemas.microsoft.com/office/drawing/2014/main" xmlns="" id="{00000000-0008-0000-0600-0000A1010000}"/>
            </a:ext>
          </a:extLst>
        </xdr:cNvPr>
        <xdr:cNvSpPr/>
      </xdr:nvSpPr>
      <xdr:spPr>
        <a:xfrm>
          <a:off x="10426700" y="1331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89679</xdr:rowOff>
    </xdr:from>
    <xdr:ext cx="534377" cy="259045"/>
    <xdr:sp macro="" textlink="">
      <xdr:nvSpPr>
        <xdr:cNvPr id="418" name="普通建設事業費 （ うち新規整備　）該当値テキスト">
          <a:extLst>
            <a:ext uri="{FF2B5EF4-FFF2-40B4-BE49-F238E27FC236}">
              <a16:creationId xmlns:a16="http://schemas.microsoft.com/office/drawing/2014/main" xmlns="" id="{00000000-0008-0000-0600-0000A2010000}"/>
            </a:ext>
          </a:extLst>
        </xdr:cNvPr>
        <xdr:cNvSpPr txBox="1"/>
      </xdr:nvSpPr>
      <xdr:spPr>
        <a:xfrm>
          <a:off x="10528300" y="1329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132452</xdr:rowOff>
    </xdr:from>
    <xdr:to>
      <xdr:col>50</xdr:col>
      <xdr:colOff>165100</xdr:colOff>
      <xdr:row>78</xdr:row>
      <xdr:rowOff>62602</xdr:rowOff>
    </xdr:to>
    <xdr:sp macro="" textlink="">
      <xdr:nvSpPr>
        <xdr:cNvPr id="419" name="楕円 418">
          <a:extLst>
            <a:ext uri="{FF2B5EF4-FFF2-40B4-BE49-F238E27FC236}">
              <a16:creationId xmlns:a16="http://schemas.microsoft.com/office/drawing/2014/main" xmlns="" id="{00000000-0008-0000-0600-0000A3010000}"/>
            </a:ext>
          </a:extLst>
        </xdr:cNvPr>
        <xdr:cNvSpPr/>
      </xdr:nvSpPr>
      <xdr:spPr>
        <a:xfrm>
          <a:off x="9588500" y="1333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53729</xdr:rowOff>
    </xdr:from>
    <xdr:ext cx="534377"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9372111" y="13426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92494</xdr:rowOff>
    </xdr:from>
    <xdr:to>
      <xdr:col>46</xdr:col>
      <xdr:colOff>38100</xdr:colOff>
      <xdr:row>78</xdr:row>
      <xdr:rowOff>22644</xdr:rowOff>
    </xdr:to>
    <xdr:sp macro="" textlink="">
      <xdr:nvSpPr>
        <xdr:cNvPr id="421" name="楕円 420">
          <a:extLst>
            <a:ext uri="{FF2B5EF4-FFF2-40B4-BE49-F238E27FC236}">
              <a16:creationId xmlns:a16="http://schemas.microsoft.com/office/drawing/2014/main" xmlns="" id="{00000000-0008-0000-0600-0000A5010000}"/>
            </a:ext>
          </a:extLst>
        </xdr:cNvPr>
        <xdr:cNvSpPr/>
      </xdr:nvSpPr>
      <xdr:spPr>
        <a:xfrm>
          <a:off x="8699500" y="1329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13771</xdr:rowOff>
    </xdr:from>
    <xdr:ext cx="534377" cy="259045"/>
    <xdr:sp macro="" textlink="">
      <xdr:nvSpPr>
        <xdr:cNvPr id="422" name="テキスト ボックス 421">
          <a:extLst>
            <a:ext uri="{FF2B5EF4-FFF2-40B4-BE49-F238E27FC236}">
              <a16:creationId xmlns:a16="http://schemas.microsoft.com/office/drawing/2014/main" xmlns="" id="{00000000-0008-0000-0600-0000A6010000}"/>
            </a:ext>
          </a:extLst>
        </xdr:cNvPr>
        <xdr:cNvSpPr txBox="1"/>
      </xdr:nvSpPr>
      <xdr:spPr>
        <a:xfrm>
          <a:off x="8483111" y="1338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4679</xdr:rowOff>
    </xdr:from>
    <xdr:to>
      <xdr:col>41</xdr:col>
      <xdr:colOff>101600</xdr:colOff>
      <xdr:row>77</xdr:row>
      <xdr:rowOff>106279</xdr:rowOff>
    </xdr:to>
    <xdr:sp macro="" textlink="">
      <xdr:nvSpPr>
        <xdr:cNvPr id="423" name="楕円 422">
          <a:extLst>
            <a:ext uri="{FF2B5EF4-FFF2-40B4-BE49-F238E27FC236}">
              <a16:creationId xmlns:a16="http://schemas.microsoft.com/office/drawing/2014/main" xmlns="" id="{00000000-0008-0000-0600-0000A7010000}"/>
            </a:ext>
          </a:extLst>
        </xdr:cNvPr>
        <xdr:cNvSpPr/>
      </xdr:nvSpPr>
      <xdr:spPr>
        <a:xfrm>
          <a:off x="7810500" y="1320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97406</xdr:rowOff>
    </xdr:from>
    <xdr:ext cx="534377" cy="259045"/>
    <xdr:sp macro="" textlink="">
      <xdr:nvSpPr>
        <xdr:cNvPr id="424" name="テキスト ボックス 423">
          <a:extLst>
            <a:ext uri="{FF2B5EF4-FFF2-40B4-BE49-F238E27FC236}">
              <a16:creationId xmlns:a16="http://schemas.microsoft.com/office/drawing/2014/main" xmlns="" id="{00000000-0008-0000-0600-0000A8010000}"/>
            </a:ext>
          </a:extLst>
        </xdr:cNvPr>
        <xdr:cNvSpPr txBox="1"/>
      </xdr:nvSpPr>
      <xdr:spPr>
        <a:xfrm>
          <a:off x="7594111" y="13299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100138</xdr:rowOff>
    </xdr:from>
    <xdr:to>
      <xdr:col>36</xdr:col>
      <xdr:colOff>165100</xdr:colOff>
      <xdr:row>77</xdr:row>
      <xdr:rowOff>30288</xdr:rowOff>
    </xdr:to>
    <xdr:sp macro="" textlink="">
      <xdr:nvSpPr>
        <xdr:cNvPr id="425" name="楕円 424">
          <a:extLst>
            <a:ext uri="{FF2B5EF4-FFF2-40B4-BE49-F238E27FC236}">
              <a16:creationId xmlns:a16="http://schemas.microsoft.com/office/drawing/2014/main" xmlns="" id="{00000000-0008-0000-0600-0000A9010000}"/>
            </a:ext>
          </a:extLst>
        </xdr:cNvPr>
        <xdr:cNvSpPr/>
      </xdr:nvSpPr>
      <xdr:spPr>
        <a:xfrm>
          <a:off x="6921500" y="1313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21415</xdr:rowOff>
    </xdr:from>
    <xdr:ext cx="534377" cy="259045"/>
    <xdr:sp macro="" textlink="">
      <xdr:nvSpPr>
        <xdr:cNvPr id="426" name="テキスト ボックス 425">
          <a:extLst>
            <a:ext uri="{FF2B5EF4-FFF2-40B4-BE49-F238E27FC236}">
              <a16:creationId xmlns:a16="http://schemas.microsoft.com/office/drawing/2014/main" xmlns="" id="{00000000-0008-0000-0600-0000AA010000}"/>
            </a:ext>
          </a:extLst>
        </xdr:cNvPr>
        <xdr:cNvSpPr txBox="1"/>
      </xdr:nvSpPr>
      <xdr:spPr>
        <a:xfrm>
          <a:off x="6705111" y="13223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xmlns="" id="{00000000-0008-0000-06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xmlns="" id="{00000000-0008-0000-06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xmlns="" id="{00000000-0008-0000-06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xmlns="" id="{00000000-0008-0000-06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xmlns="" id="{00000000-0008-0000-06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xmlns="" id="{00000000-0008-0000-06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xmlns="" id="{00000000-0008-0000-06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xmlns="" id="{00000000-0008-0000-06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xmlns="" id="{00000000-0008-0000-06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xmlns="" id="{00000000-0008-0000-06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a:extLst>
            <a:ext uri="{FF2B5EF4-FFF2-40B4-BE49-F238E27FC236}">
              <a16:creationId xmlns:a16="http://schemas.microsoft.com/office/drawing/2014/main" xmlns="" id="{00000000-0008-0000-0600-0000B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a:extLst>
            <a:ext uri="{FF2B5EF4-FFF2-40B4-BE49-F238E27FC236}">
              <a16:creationId xmlns:a16="http://schemas.microsoft.com/office/drawing/2014/main" xmlns="" id="{00000000-0008-0000-0600-0000B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a:extLst>
            <a:ext uri="{FF2B5EF4-FFF2-40B4-BE49-F238E27FC236}">
              <a16:creationId xmlns:a16="http://schemas.microsoft.com/office/drawing/2014/main" xmlns="" id="{00000000-0008-0000-0600-0000B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0" name="テキスト ボックス 439">
          <a:extLst>
            <a:ext uri="{FF2B5EF4-FFF2-40B4-BE49-F238E27FC236}">
              <a16:creationId xmlns:a16="http://schemas.microsoft.com/office/drawing/2014/main" xmlns="" id="{00000000-0008-0000-0600-0000B8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a:extLst>
            <a:ext uri="{FF2B5EF4-FFF2-40B4-BE49-F238E27FC236}">
              <a16:creationId xmlns:a16="http://schemas.microsoft.com/office/drawing/2014/main" xmlns="" id="{00000000-0008-0000-0600-0000B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a:extLst>
            <a:ext uri="{FF2B5EF4-FFF2-40B4-BE49-F238E27FC236}">
              <a16:creationId xmlns:a16="http://schemas.microsoft.com/office/drawing/2014/main" xmlns="" id="{00000000-0008-0000-0600-0000BA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a:extLst>
            <a:ext uri="{FF2B5EF4-FFF2-40B4-BE49-F238E27FC236}">
              <a16:creationId xmlns:a16="http://schemas.microsoft.com/office/drawing/2014/main" xmlns="" id="{00000000-0008-0000-0600-0000B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a:extLst>
            <a:ext uri="{FF2B5EF4-FFF2-40B4-BE49-F238E27FC236}">
              <a16:creationId xmlns:a16="http://schemas.microsoft.com/office/drawing/2014/main" xmlns="" id="{00000000-0008-0000-0600-0000BC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a:extLst>
            <a:ext uri="{FF2B5EF4-FFF2-40B4-BE49-F238E27FC236}">
              <a16:creationId xmlns:a16="http://schemas.microsoft.com/office/drawing/2014/main" xmlns="" id="{00000000-0008-0000-0600-0000B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a:extLst>
            <a:ext uri="{FF2B5EF4-FFF2-40B4-BE49-F238E27FC236}">
              <a16:creationId xmlns:a16="http://schemas.microsoft.com/office/drawing/2014/main" xmlns="" id="{00000000-0008-0000-0600-0000B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xmlns=""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xmlns="" id="{00000000-0008-0000-06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xmlns=""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66179</xdr:rowOff>
    </xdr:from>
    <xdr:to>
      <xdr:col>54</xdr:col>
      <xdr:colOff>189865</xdr:colOff>
      <xdr:row>98</xdr:row>
      <xdr:rowOff>159809</xdr:rowOff>
    </xdr:to>
    <xdr:cxnSp macro="">
      <xdr:nvCxnSpPr>
        <xdr:cNvPr id="450" name="直線コネクタ 449">
          <a:extLst>
            <a:ext uri="{FF2B5EF4-FFF2-40B4-BE49-F238E27FC236}">
              <a16:creationId xmlns:a16="http://schemas.microsoft.com/office/drawing/2014/main" xmlns="" id="{00000000-0008-0000-0600-0000C2010000}"/>
            </a:ext>
          </a:extLst>
        </xdr:cNvPr>
        <xdr:cNvCxnSpPr/>
      </xdr:nvCxnSpPr>
      <xdr:spPr>
        <a:xfrm flipV="1">
          <a:off x="10475595" y="15668129"/>
          <a:ext cx="1270" cy="1293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163636</xdr:rowOff>
    </xdr:from>
    <xdr:ext cx="534377" cy="259045"/>
    <xdr:sp macro="" textlink="">
      <xdr:nvSpPr>
        <xdr:cNvPr id="451" name="普通建設事業費 （ うち更新整備　）最小値テキスト">
          <a:extLst>
            <a:ext uri="{FF2B5EF4-FFF2-40B4-BE49-F238E27FC236}">
              <a16:creationId xmlns:a16="http://schemas.microsoft.com/office/drawing/2014/main" xmlns="" id="{00000000-0008-0000-0600-0000C3010000}"/>
            </a:ext>
          </a:extLst>
        </xdr:cNvPr>
        <xdr:cNvSpPr txBox="1"/>
      </xdr:nvSpPr>
      <xdr:spPr>
        <a:xfrm>
          <a:off x="10528300" y="16965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159809</xdr:rowOff>
    </xdr:from>
    <xdr:to>
      <xdr:col>55</xdr:col>
      <xdr:colOff>88900</xdr:colOff>
      <xdr:row>98</xdr:row>
      <xdr:rowOff>159809</xdr:rowOff>
    </xdr:to>
    <xdr:cxnSp macro="">
      <xdr:nvCxnSpPr>
        <xdr:cNvPr id="452" name="直線コネクタ 451">
          <a:extLst>
            <a:ext uri="{FF2B5EF4-FFF2-40B4-BE49-F238E27FC236}">
              <a16:creationId xmlns:a16="http://schemas.microsoft.com/office/drawing/2014/main" xmlns="" id="{00000000-0008-0000-0600-0000C4010000}"/>
            </a:ext>
          </a:extLst>
        </xdr:cNvPr>
        <xdr:cNvCxnSpPr/>
      </xdr:nvCxnSpPr>
      <xdr:spPr>
        <a:xfrm>
          <a:off x="10388600" y="16961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12856</xdr:rowOff>
    </xdr:from>
    <xdr:ext cx="599010" cy="259045"/>
    <xdr:sp macro="" textlink="">
      <xdr:nvSpPr>
        <xdr:cNvPr id="453" name="普通建設事業費 （ うち更新整備　）最大値テキスト">
          <a:extLst>
            <a:ext uri="{FF2B5EF4-FFF2-40B4-BE49-F238E27FC236}">
              <a16:creationId xmlns:a16="http://schemas.microsoft.com/office/drawing/2014/main" xmlns="" id="{00000000-0008-0000-0600-0000C5010000}"/>
            </a:ext>
          </a:extLst>
        </xdr:cNvPr>
        <xdr:cNvSpPr txBox="1"/>
      </xdr:nvSpPr>
      <xdr:spPr>
        <a:xfrm>
          <a:off x="10528300" y="1544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66179</xdr:rowOff>
    </xdr:from>
    <xdr:to>
      <xdr:col>55</xdr:col>
      <xdr:colOff>88900</xdr:colOff>
      <xdr:row>91</xdr:row>
      <xdr:rowOff>66179</xdr:rowOff>
    </xdr:to>
    <xdr:cxnSp macro="">
      <xdr:nvCxnSpPr>
        <xdr:cNvPr id="454" name="直線コネクタ 453">
          <a:extLst>
            <a:ext uri="{FF2B5EF4-FFF2-40B4-BE49-F238E27FC236}">
              <a16:creationId xmlns:a16="http://schemas.microsoft.com/office/drawing/2014/main" xmlns="" id="{00000000-0008-0000-0600-0000C6010000}"/>
            </a:ext>
          </a:extLst>
        </xdr:cNvPr>
        <xdr:cNvCxnSpPr/>
      </xdr:nvCxnSpPr>
      <xdr:spPr>
        <a:xfrm>
          <a:off x="10388600" y="15668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56806</xdr:rowOff>
    </xdr:from>
    <xdr:to>
      <xdr:col>55</xdr:col>
      <xdr:colOff>0</xdr:colOff>
      <xdr:row>97</xdr:row>
      <xdr:rowOff>168416</xdr:rowOff>
    </xdr:to>
    <xdr:cxnSp macro="">
      <xdr:nvCxnSpPr>
        <xdr:cNvPr id="455" name="直線コネクタ 454">
          <a:extLst>
            <a:ext uri="{FF2B5EF4-FFF2-40B4-BE49-F238E27FC236}">
              <a16:creationId xmlns:a16="http://schemas.microsoft.com/office/drawing/2014/main" xmlns="" id="{00000000-0008-0000-0600-0000C7010000}"/>
            </a:ext>
          </a:extLst>
        </xdr:cNvPr>
        <xdr:cNvCxnSpPr/>
      </xdr:nvCxnSpPr>
      <xdr:spPr>
        <a:xfrm flipV="1">
          <a:off x="9639300" y="16687456"/>
          <a:ext cx="838200" cy="111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154822</xdr:rowOff>
    </xdr:from>
    <xdr:ext cx="534377" cy="259045"/>
    <xdr:sp macro="" textlink="">
      <xdr:nvSpPr>
        <xdr:cNvPr id="456" name="普通建設事業費 （ うち更新整備　）平均値テキスト">
          <a:extLst>
            <a:ext uri="{FF2B5EF4-FFF2-40B4-BE49-F238E27FC236}">
              <a16:creationId xmlns:a16="http://schemas.microsoft.com/office/drawing/2014/main" xmlns="" id="{00000000-0008-0000-0600-0000C8010000}"/>
            </a:ext>
          </a:extLst>
        </xdr:cNvPr>
        <xdr:cNvSpPr txBox="1"/>
      </xdr:nvSpPr>
      <xdr:spPr>
        <a:xfrm>
          <a:off x="10528300" y="164425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131945</xdr:rowOff>
    </xdr:from>
    <xdr:to>
      <xdr:col>55</xdr:col>
      <xdr:colOff>50800</xdr:colOff>
      <xdr:row>97</xdr:row>
      <xdr:rowOff>62095</xdr:rowOff>
    </xdr:to>
    <xdr:sp macro="" textlink="">
      <xdr:nvSpPr>
        <xdr:cNvPr id="457" name="フローチャート: 判断 456">
          <a:extLst>
            <a:ext uri="{FF2B5EF4-FFF2-40B4-BE49-F238E27FC236}">
              <a16:creationId xmlns:a16="http://schemas.microsoft.com/office/drawing/2014/main" xmlns="" id="{00000000-0008-0000-0600-0000C9010000}"/>
            </a:ext>
          </a:extLst>
        </xdr:cNvPr>
        <xdr:cNvSpPr/>
      </xdr:nvSpPr>
      <xdr:spPr>
        <a:xfrm>
          <a:off x="10426700" y="1659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136689</xdr:rowOff>
    </xdr:from>
    <xdr:to>
      <xdr:col>50</xdr:col>
      <xdr:colOff>114300</xdr:colOff>
      <xdr:row>97</xdr:row>
      <xdr:rowOff>168416</xdr:rowOff>
    </xdr:to>
    <xdr:cxnSp macro="">
      <xdr:nvCxnSpPr>
        <xdr:cNvPr id="458" name="直線コネクタ 457">
          <a:extLst>
            <a:ext uri="{FF2B5EF4-FFF2-40B4-BE49-F238E27FC236}">
              <a16:creationId xmlns:a16="http://schemas.microsoft.com/office/drawing/2014/main" xmlns="" id="{00000000-0008-0000-0600-0000CA010000}"/>
            </a:ext>
          </a:extLst>
        </xdr:cNvPr>
        <xdr:cNvCxnSpPr/>
      </xdr:nvCxnSpPr>
      <xdr:spPr>
        <a:xfrm>
          <a:off x="8750300" y="16767339"/>
          <a:ext cx="889000" cy="31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133108</xdr:rowOff>
    </xdr:from>
    <xdr:to>
      <xdr:col>50</xdr:col>
      <xdr:colOff>165100</xdr:colOff>
      <xdr:row>97</xdr:row>
      <xdr:rowOff>63258</xdr:rowOff>
    </xdr:to>
    <xdr:sp macro="" textlink="">
      <xdr:nvSpPr>
        <xdr:cNvPr id="459" name="フローチャート: 判断 458">
          <a:extLst>
            <a:ext uri="{FF2B5EF4-FFF2-40B4-BE49-F238E27FC236}">
              <a16:creationId xmlns:a16="http://schemas.microsoft.com/office/drawing/2014/main" xmlns="" id="{00000000-0008-0000-0600-0000CB010000}"/>
            </a:ext>
          </a:extLst>
        </xdr:cNvPr>
        <xdr:cNvSpPr/>
      </xdr:nvSpPr>
      <xdr:spPr>
        <a:xfrm>
          <a:off x="9588500" y="1659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79785</xdr:rowOff>
    </xdr:from>
    <xdr:ext cx="534377" cy="259045"/>
    <xdr:sp macro="" textlink="">
      <xdr:nvSpPr>
        <xdr:cNvPr id="460" name="テキスト ボックス 459">
          <a:extLst>
            <a:ext uri="{FF2B5EF4-FFF2-40B4-BE49-F238E27FC236}">
              <a16:creationId xmlns:a16="http://schemas.microsoft.com/office/drawing/2014/main" xmlns="" id="{00000000-0008-0000-0600-0000CC010000}"/>
            </a:ext>
          </a:extLst>
        </xdr:cNvPr>
        <xdr:cNvSpPr txBox="1"/>
      </xdr:nvSpPr>
      <xdr:spPr>
        <a:xfrm>
          <a:off x="9372111" y="1636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136689</xdr:rowOff>
    </xdr:from>
    <xdr:to>
      <xdr:col>45</xdr:col>
      <xdr:colOff>177800</xdr:colOff>
      <xdr:row>98</xdr:row>
      <xdr:rowOff>106057</xdr:rowOff>
    </xdr:to>
    <xdr:cxnSp macro="">
      <xdr:nvCxnSpPr>
        <xdr:cNvPr id="461" name="直線コネクタ 460">
          <a:extLst>
            <a:ext uri="{FF2B5EF4-FFF2-40B4-BE49-F238E27FC236}">
              <a16:creationId xmlns:a16="http://schemas.microsoft.com/office/drawing/2014/main" xmlns="" id="{00000000-0008-0000-0600-0000CD010000}"/>
            </a:ext>
          </a:extLst>
        </xdr:cNvPr>
        <xdr:cNvCxnSpPr/>
      </xdr:nvCxnSpPr>
      <xdr:spPr>
        <a:xfrm flipV="1">
          <a:off x="7861300" y="16767339"/>
          <a:ext cx="889000" cy="140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18983</xdr:rowOff>
    </xdr:from>
    <xdr:to>
      <xdr:col>46</xdr:col>
      <xdr:colOff>38100</xdr:colOff>
      <xdr:row>97</xdr:row>
      <xdr:rowOff>120583</xdr:rowOff>
    </xdr:to>
    <xdr:sp macro="" textlink="">
      <xdr:nvSpPr>
        <xdr:cNvPr id="462" name="フローチャート: 判断 461">
          <a:extLst>
            <a:ext uri="{FF2B5EF4-FFF2-40B4-BE49-F238E27FC236}">
              <a16:creationId xmlns:a16="http://schemas.microsoft.com/office/drawing/2014/main" xmlns="" id="{00000000-0008-0000-0600-0000CE010000}"/>
            </a:ext>
          </a:extLst>
        </xdr:cNvPr>
        <xdr:cNvSpPr/>
      </xdr:nvSpPr>
      <xdr:spPr>
        <a:xfrm>
          <a:off x="8699500" y="16649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137110</xdr:rowOff>
    </xdr:from>
    <xdr:ext cx="534377" cy="259045"/>
    <xdr:sp macro="" textlink="">
      <xdr:nvSpPr>
        <xdr:cNvPr id="463" name="テキスト ボックス 462">
          <a:extLst>
            <a:ext uri="{FF2B5EF4-FFF2-40B4-BE49-F238E27FC236}">
              <a16:creationId xmlns:a16="http://schemas.microsoft.com/office/drawing/2014/main" xmlns="" id="{00000000-0008-0000-0600-0000CF010000}"/>
            </a:ext>
          </a:extLst>
        </xdr:cNvPr>
        <xdr:cNvSpPr txBox="1"/>
      </xdr:nvSpPr>
      <xdr:spPr>
        <a:xfrm>
          <a:off x="8483111" y="1642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106057</xdr:rowOff>
    </xdr:from>
    <xdr:to>
      <xdr:col>41</xdr:col>
      <xdr:colOff>50800</xdr:colOff>
      <xdr:row>98</xdr:row>
      <xdr:rowOff>140343</xdr:rowOff>
    </xdr:to>
    <xdr:cxnSp macro="">
      <xdr:nvCxnSpPr>
        <xdr:cNvPr id="464" name="直線コネクタ 463">
          <a:extLst>
            <a:ext uri="{FF2B5EF4-FFF2-40B4-BE49-F238E27FC236}">
              <a16:creationId xmlns:a16="http://schemas.microsoft.com/office/drawing/2014/main" xmlns="" id="{00000000-0008-0000-0600-0000D0010000}"/>
            </a:ext>
          </a:extLst>
        </xdr:cNvPr>
        <xdr:cNvCxnSpPr/>
      </xdr:nvCxnSpPr>
      <xdr:spPr>
        <a:xfrm flipV="1">
          <a:off x="6972300" y="16908157"/>
          <a:ext cx="889000" cy="34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80632</xdr:rowOff>
    </xdr:from>
    <xdr:to>
      <xdr:col>41</xdr:col>
      <xdr:colOff>101600</xdr:colOff>
      <xdr:row>98</xdr:row>
      <xdr:rowOff>10782</xdr:rowOff>
    </xdr:to>
    <xdr:sp macro="" textlink="">
      <xdr:nvSpPr>
        <xdr:cNvPr id="465" name="フローチャート: 判断 464">
          <a:extLst>
            <a:ext uri="{FF2B5EF4-FFF2-40B4-BE49-F238E27FC236}">
              <a16:creationId xmlns:a16="http://schemas.microsoft.com/office/drawing/2014/main" xmlns="" id="{00000000-0008-0000-0600-0000D1010000}"/>
            </a:ext>
          </a:extLst>
        </xdr:cNvPr>
        <xdr:cNvSpPr/>
      </xdr:nvSpPr>
      <xdr:spPr>
        <a:xfrm>
          <a:off x="7810500" y="1671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27309</xdr:rowOff>
    </xdr:from>
    <xdr:ext cx="534377" cy="259045"/>
    <xdr:sp macro="" textlink="">
      <xdr:nvSpPr>
        <xdr:cNvPr id="466" name="テキスト ボックス 465">
          <a:extLst>
            <a:ext uri="{FF2B5EF4-FFF2-40B4-BE49-F238E27FC236}">
              <a16:creationId xmlns:a16="http://schemas.microsoft.com/office/drawing/2014/main" xmlns="" id="{00000000-0008-0000-0600-0000D2010000}"/>
            </a:ext>
          </a:extLst>
        </xdr:cNvPr>
        <xdr:cNvSpPr txBox="1"/>
      </xdr:nvSpPr>
      <xdr:spPr>
        <a:xfrm>
          <a:off x="7594111" y="1648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52240</xdr:rowOff>
    </xdr:from>
    <xdr:to>
      <xdr:col>36</xdr:col>
      <xdr:colOff>165100</xdr:colOff>
      <xdr:row>97</xdr:row>
      <xdr:rowOff>153840</xdr:rowOff>
    </xdr:to>
    <xdr:sp macro="" textlink="">
      <xdr:nvSpPr>
        <xdr:cNvPr id="467" name="フローチャート: 判断 466">
          <a:extLst>
            <a:ext uri="{FF2B5EF4-FFF2-40B4-BE49-F238E27FC236}">
              <a16:creationId xmlns:a16="http://schemas.microsoft.com/office/drawing/2014/main" xmlns="" id="{00000000-0008-0000-0600-0000D3010000}"/>
            </a:ext>
          </a:extLst>
        </xdr:cNvPr>
        <xdr:cNvSpPr/>
      </xdr:nvSpPr>
      <xdr:spPr>
        <a:xfrm>
          <a:off x="6921500" y="1668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170367</xdr:rowOff>
    </xdr:from>
    <xdr:ext cx="534377" cy="259045"/>
    <xdr:sp macro="" textlink="">
      <xdr:nvSpPr>
        <xdr:cNvPr id="468" name="テキスト ボックス 467">
          <a:extLst>
            <a:ext uri="{FF2B5EF4-FFF2-40B4-BE49-F238E27FC236}">
              <a16:creationId xmlns:a16="http://schemas.microsoft.com/office/drawing/2014/main" xmlns="" id="{00000000-0008-0000-0600-0000D4010000}"/>
            </a:ext>
          </a:extLst>
        </xdr:cNvPr>
        <xdr:cNvSpPr txBox="1"/>
      </xdr:nvSpPr>
      <xdr:spPr>
        <a:xfrm>
          <a:off x="6705111" y="1645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xmlns=""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xmlns=""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xmlns=""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xmlns=""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xmlns=""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6006</xdr:rowOff>
    </xdr:from>
    <xdr:to>
      <xdr:col>55</xdr:col>
      <xdr:colOff>50800</xdr:colOff>
      <xdr:row>97</xdr:row>
      <xdr:rowOff>107606</xdr:rowOff>
    </xdr:to>
    <xdr:sp macro="" textlink="">
      <xdr:nvSpPr>
        <xdr:cNvPr id="474" name="楕円 473">
          <a:extLst>
            <a:ext uri="{FF2B5EF4-FFF2-40B4-BE49-F238E27FC236}">
              <a16:creationId xmlns:a16="http://schemas.microsoft.com/office/drawing/2014/main" xmlns="" id="{00000000-0008-0000-0600-0000DA010000}"/>
            </a:ext>
          </a:extLst>
        </xdr:cNvPr>
        <xdr:cNvSpPr/>
      </xdr:nvSpPr>
      <xdr:spPr>
        <a:xfrm>
          <a:off x="10426700" y="1663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155883</xdr:rowOff>
    </xdr:from>
    <xdr:ext cx="534377" cy="259045"/>
    <xdr:sp macro="" textlink="">
      <xdr:nvSpPr>
        <xdr:cNvPr id="475" name="普通建設事業費 （ うち更新整備　）該当値テキスト">
          <a:extLst>
            <a:ext uri="{FF2B5EF4-FFF2-40B4-BE49-F238E27FC236}">
              <a16:creationId xmlns:a16="http://schemas.microsoft.com/office/drawing/2014/main" xmlns="" id="{00000000-0008-0000-0600-0000DB010000}"/>
            </a:ext>
          </a:extLst>
        </xdr:cNvPr>
        <xdr:cNvSpPr txBox="1"/>
      </xdr:nvSpPr>
      <xdr:spPr>
        <a:xfrm>
          <a:off x="10528300" y="1661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117616</xdr:rowOff>
    </xdr:from>
    <xdr:to>
      <xdr:col>50</xdr:col>
      <xdr:colOff>165100</xdr:colOff>
      <xdr:row>98</xdr:row>
      <xdr:rowOff>47766</xdr:rowOff>
    </xdr:to>
    <xdr:sp macro="" textlink="">
      <xdr:nvSpPr>
        <xdr:cNvPr id="476" name="楕円 475">
          <a:extLst>
            <a:ext uri="{FF2B5EF4-FFF2-40B4-BE49-F238E27FC236}">
              <a16:creationId xmlns:a16="http://schemas.microsoft.com/office/drawing/2014/main" xmlns="" id="{00000000-0008-0000-0600-0000DC010000}"/>
            </a:ext>
          </a:extLst>
        </xdr:cNvPr>
        <xdr:cNvSpPr/>
      </xdr:nvSpPr>
      <xdr:spPr>
        <a:xfrm>
          <a:off x="9588500" y="1674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38893</xdr:rowOff>
    </xdr:from>
    <xdr:ext cx="534377" cy="259045"/>
    <xdr:sp macro="" textlink="">
      <xdr:nvSpPr>
        <xdr:cNvPr id="477" name="テキスト ボックス 476">
          <a:extLst>
            <a:ext uri="{FF2B5EF4-FFF2-40B4-BE49-F238E27FC236}">
              <a16:creationId xmlns:a16="http://schemas.microsoft.com/office/drawing/2014/main" xmlns="" id="{00000000-0008-0000-0600-0000DD010000}"/>
            </a:ext>
          </a:extLst>
        </xdr:cNvPr>
        <xdr:cNvSpPr txBox="1"/>
      </xdr:nvSpPr>
      <xdr:spPr>
        <a:xfrm>
          <a:off x="9372111" y="16840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85889</xdr:rowOff>
    </xdr:from>
    <xdr:to>
      <xdr:col>46</xdr:col>
      <xdr:colOff>38100</xdr:colOff>
      <xdr:row>98</xdr:row>
      <xdr:rowOff>16039</xdr:rowOff>
    </xdr:to>
    <xdr:sp macro="" textlink="">
      <xdr:nvSpPr>
        <xdr:cNvPr id="478" name="楕円 477">
          <a:extLst>
            <a:ext uri="{FF2B5EF4-FFF2-40B4-BE49-F238E27FC236}">
              <a16:creationId xmlns:a16="http://schemas.microsoft.com/office/drawing/2014/main" xmlns="" id="{00000000-0008-0000-0600-0000DE010000}"/>
            </a:ext>
          </a:extLst>
        </xdr:cNvPr>
        <xdr:cNvSpPr/>
      </xdr:nvSpPr>
      <xdr:spPr>
        <a:xfrm>
          <a:off x="8699500" y="16716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7166</xdr:rowOff>
    </xdr:from>
    <xdr:ext cx="534377" cy="259045"/>
    <xdr:sp macro="" textlink="">
      <xdr:nvSpPr>
        <xdr:cNvPr id="479" name="テキスト ボックス 478">
          <a:extLst>
            <a:ext uri="{FF2B5EF4-FFF2-40B4-BE49-F238E27FC236}">
              <a16:creationId xmlns:a16="http://schemas.microsoft.com/office/drawing/2014/main" xmlns="" id="{00000000-0008-0000-0600-0000DF010000}"/>
            </a:ext>
          </a:extLst>
        </xdr:cNvPr>
        <xdr:cNvSpPr txBox="1"/>
      </xdr:nvSpPr>
      <xdr:spPr>
        <a:xfrm>
          <a:off x="8483111" y="16809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55257</xdr:rowOff>
    </xdr:from>
    <xdr:to>
      <xdr:col>41</xdr:col>
      <xdr:colOff>101600</xdr:colOff>
      <xdr:row>98</xdr:row>
      <xdr:rowOff>156857</xdr:rowOff>
    </xdr:to>
    <xdr:sp macro="" textlink="">
      <xdr:nvSpPr>
        <xdr:cNvPr id="480" name="楕円 479">
          <a:extLst>
            <a:ext uri="{FF2B5EF4-FFF2-40B4-BE49-F238E27FC236}">
              <a16:creationId xmlns:a16="http://schemas.microsoft.com/office/drawing/2014/main" xmlns="" id="{00000000-0008-0000-0600-0000E0010000}"/>
            </a:ext>
          </a:extLst>
        </xdr:cNvPr>
        <xdr:cNvSpPr/>
      </xdr:nvSpPr>
      <xdr:spPr>
        <a:xfrm>
          <a:off x="7810500" y="1685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147984</xdr:rowOff>
    </xdr:from>
    <xdr:ext cx="534377" cy="259045"/>
    <xdr:sp macro="" textlink="">
      <xdr:nvSpPr>
        <xdr:cNvPr id="481" name="テキスト ボックス 480">
          <a:extLst>
            <a:ext uri="{FF2B5EF4-FFF2-40B4-BE49-F238E27FC236}">
              <a16:creationId xmlns:a16="http://schemas.microsoft.com/office/drawing/2014/main" xmlns="" id="{00000000-0008-0000-0600-0000E1010000}"/>
            </a:ext>
          </a:extLst>
        </xdr:cNvPr>
        <xdr:cNvSpPr txBox="1"/>
      </xdr:nvSpPr>
      <xdr:spPr>
        <a:xfrm>
          <a:off x="7594111" y="16950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89543</xdr:rowOff>
    </xdr:from>
    <xdr:to>
      <xdr:col>36</xdr:col>
      <xdr:colOff>165100</xdr:colOff>
      <xdr:row>99</xdr:row>
      <xdr:rowOff>19693</xdr:rowOff>
    </xdr:to>
    <xdr:sp macro="" textlink="">
      <xdr:nvSpPr>
        <xdr:cNvPr id="482" name="楕円 481">
          <a:extLst>
            <a:ext uri="{FF2B5EF4-FFF2-40B4-BE49-F238E27FC236}">
              <a16:creationId xmlns:a16="http://schemas.microsoft.com/office/drawing/2014/main" xmlns="" id="{00000000-0008-0000-0600-0000E2010000}"/>
            </a:ext>
          </a:extLst>
        </xdr:cNvPr>
        <xdr:cNvSpPr/>
      </xdr:nvSpPr>
      <xdr:spPr>
        <a:xfrm>
          <a:off x="6921500" y="1689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10820</xdr:rowOff>
    </xdr:from>
    <xdr:ext cx="534377" cy="259045"/>
    <xdr:sp macro="" textlink="">
      <xdr:nvSpPr>
        <xdr:cNvPr id="483" name="テキスト ボックス 482">
          <a:extLst>
            <a:ext uri="{FF2B5EF4-FFF2-40B4-BE49-F238E27FC236}">
              <a16:creationId xmlns:a16="http://schemas.microsoft.com/office/drawing/2014/main" xmlns="" id="{00000000-0008-0000-0600-0000E3010000}"/>
            </a:ext>
          </a:extLst>
        </xdr:cNvPr>
        <xdr:cNvSpPr txBox="1"/>
      </xdr:nvSpPr>
      <xdr:spPr>
        <a:xfrm>
          <a:off x="6705111" y="1698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xmlns=""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xmlns=""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xmlns=""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xmlns=""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xmlns=""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xmlns=""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xmlns=""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xmlns=""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xmlns=""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xmlns=""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xmlns=""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xmlns=""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xmlns=""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xmlns=""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xmlns=""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xmlns=""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xmlns=""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xmlns=""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xmlns=""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xmlns=""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xmlns=""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6250</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xmlns="" id="{00000000-0008-0000-0600-0000F9010000}"/>
            </a:ext>
          </a:extLst>
        </xdr:cNvPr>
        <xdr:cNvCxnSpPr/>
      </xdr:nvCxnSpPr>
      <xdr:spPr>
        <a:xfrm flipV="1">
          <a:off x="16317595" y="5321200"/>
          <a:ext cx="1269" cy="1333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157984</xdr:rowOff>
    </xdr:from>
    <xdr:ext cx="249299" cy="259045"/>
    <xdr:sp macro="" textlink="">
      <xdr:nvSpPr>
        <xdr:cNvPr id="506" name="災害復旧事業費最小値テキスト">
          <a:extLst>
            <a:ext uri="{FF2B5EF4-FFF2-40B4-BE49-F238E27FC236}">
              <a16:creationId xmlns:a16="http://schemas.microsoft.com/office/drawing/2014/main" xmlns="" id="{00000000-0008-0000-0600-0000FA010000}"/>
            </a:ext>
          </a:extLst>
        </xdr:cNvPr>
        <xdr:cNvSpPr txBox="1"/>
      </xdr:nvSpPr>
      <xdr:spPr>
        <a:xfrm>
          <a:off x="16370300" y="66730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xmlns=""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124377</xdr:rowOff>
    </xdr:from>
    <xdr:ext cx="599010" cy="259045"/>
    <xdr:sp macro="" textlink="">
      <xdr:nvSpPr>
        <xdr:cNvPr id="508" name="災害復旧事業費最大値テキスト">
          <a:extLst>
            <a:ext uri="{FF2B5EF4-FFF2-40B4-BE49-F238E27FC236}">
              <a16:creationId xmlns:a16="http://schemas.microsoft.com/office/drawing/2014/main" xmlns="" id="{00000000-0008-0000-0600-0000FC010000}"/>
            </a:ext>
          </a:extLst>
        </xdr:cNvPr>
        <xdr:cNvSpPr txBox="1"/>
      </xdr:nvSpPr>
      <xdr:spPr>
        <a:xfrm>
          <a:off x="16370300" y="5096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6250</xdr:rowOff>
    </xdr:from>
    <xdr:to>
      <xdr:col>86</xdr:col>
      <xdr:colOff>25400</xdr:colOff>
      <xdr:row>31</xdr:row>
      <xdr:rowOff>6250</xdr:rowOff>
    </xdr:to>
    <xdr:cxnSp macro="">
      <xdr:nvCxnSpPr>
        <xdr:cNvPr id="509" name="直線コネクタ 508">
          <a:extLst>
            <a:ext uri="{FF2B5EF4-FFF2-40B4-BE49-F238E27FC236}">
              <a16:creationId xmlns:a16="http://schemas.microsoft.com/office/drawing/2014/main" xmlns="" id="{00000000-0008-0000-0600-0000FD010000}"/>
            </a:ext>
          </a:extLst>
        </xdr:cNvPr>
        <xdr:cNvCxnSpPr/>
      </xdr:nvCxnSpPr>
      <xdr:spPr>
        <a:xfrm>
          <a:off x="16230600" y="53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120283</xdr:rowOff>
    </xdr:from>
    <xdr:to>
      <xdr:col>85</xdr:col>
      <xdr:colOff>127000</xdr:colOff>
      <xdr:row>38</xdr:row>
      <xdr:rowOff>131612</xdr:rowOff>
    </xdr:to>
    <xdr:cxnSp macro="">
      <xdr:nvCxnSpPr>
        <xdr:cNvPr id="510" name="直線コネクタ 509">
          <a:extLst>
            <a:ext uri="{FF2B5EF4-FFF2-40B4-BE49-F238E27FC236}">
              <a16:creationId xmlns:a16="http://schemas.microsoft.com/office/drawing/2014/main" xmlns="" id="{00000000-0008-0000-0600-0000FE010000}"/>
            </a:ext>
          </a:extLst>
        </xdr:cNvPr>
        <xdr:cNvCxnSpPr/>
      </xdr:nvCxnSpPr>
      <xdr:spPr>
        <a:xfrm>
          <a:off x="15481300" y="6635383"/>
          <a:ext cx="838200" cy="11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75434</xdr:rowOff>
    </xdr:from>
    <xdr:ext cx="534377" cy="259045"/>
    <xdr:sp macro="" textlink="">
      <xdr:nvSpPr>
        <xdr:cNvPr id="511" name="災害復旧事業費平均値テキスト">
          <a:extLst>
            <a:ext uri="{FF2B5EF4-FFF2-40B4-BE49-F238E27FC236}">
              <a16:creationId xmlns:a16="http://schemas.microsoft.com/office/drawing/2014/main" xmlns="" id="{00000000-0008-0000-0600-0000FF010000}"/>
            </a:ext>
          </a:extLst>
        </xdr:cNvPr>
        <xdr:cNvSpPr txBox="1"/>
      </xdr:nvSpPr>
      <xdr:spPr>
        <a:xfrm>
          <a:off x="16370300" y="641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52557</xdr:rowOff>
    </xdr:from>
    <xdr:to>
      <xdr:col>85</xdr:col>
      <xdr:colOff>177800</xdr:colOff>
      <xdr:row>38</xdr:row>
      <xdr:rowOff>154157</xdr:rowOff>
    </xdr:to>
    <xdr:sp macro="" textlink="">
      <xdr:nvSpPr>
        <xdr:cNvPr id="512" name="フローチャート: 判断 511">
          <a:extLst>
            <a:ext uri="{FF2B5EF4-FFF2-40B4-BE49-F238E27FC236}">
              <a16:creationId xmlns:a16="http://schemas.microsoft.com/office/drawing/2014/main" xmlns="" id="{00000000-0008-0000-0600-000000020000}"/>
            </a:ext>
          </a:extLst>
        </xdr:cNvPr>
        <xdr:cNvSpPr/>
      </xdr:nvSpPr>
      <xdr:spPr>
        <a:xfrm>
          <a:off x="16268700" y="656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120283</xdr:rowOff>
    </xdr:from>
    <xdr:to>
      <xdr:col>81</xdr:col>
      <xdr:colOff>50800</xdr:colOff>
      <xdr:row>38</xdr:row>
      <xdr:rowOff>130028</xdr:rowOff>
    </xdr:to>
    <xdr:cxnSp macro="">
      <xdr:nvCxnSpPr>
        <xdr:cNvPr id="513" name="直線コネクタ 512">
          <a:extLst>
            <a:ext uri="{FF2B5EF4-FFF2-40B4-BE49-F238E27FC236}">
              <a16:creationId xmlns:a16="http://schemas.microsoft.com/office/drawing/2014/main" xmlns="" id="{00000000-0008-0000-0600-000001020000}"/>
            </a:ext>
          </a:extLst>
        </xdr:cNvPr>
        <xdr:cNvCxnSpPr/>
      </xdr:nvCxnSpPr>
      <xdr:spPr>
        <a:xfrm flipV="1">
          <a:off x="14592300" y="6635383"/>
          <a:ext cx="889000" cy="9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52852</xdr:rowOff>
    </xdr:from>
    <xdr:to>
      <xdr:col>81</xdr:col>
      <xdr:colOff>101600</xdr:colOff>
      <xdr:row>38</xdr:row>
      <xdr:rowOff>154452</xdr:rowOff>
    </xdr:to>
    <xdr:sp macro="" textlink="">
      <xdr:nvSpPr>
        <xdr:cNvPr id="514" name="フローチャート: 判断 513">
          <a:extLst>
            <a:ext uri="{FF2B5EF4-FFF2-40B4-BE49-F238E27FC236}">
              <a16:creationId xmlns:a16="http://schemas.microsoft.com/office/drawing/2014/main" xmlns="" id="{00000000-0008-0000-0600-000002020000}"/>
            </a:ext>
          </a:extLst>
        </xdr:cNvPr>
        <xdr:cNvSpPr/>
      </xdr:nvSpPr>
      <xdr:spPr>
        <a:xfrm>
          <a:off x="15430500" y="656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170979</xdr:rowOff>
    </xdr:from>
    <xdr:ext cx="534377" cy="259045"/>
    <xdr:sp macro="" textlink="">
      <xdr:nvSpPr>
        <xdr:cNvPr id="515" name="テキスト ボックス 514">
          <a:extLst>
            <a:ext uri="{FF2B5EF4-FFF2-40B4-BE49-F238E27FC236}">
              <a16:creationId xmlns:a16="http://schemas.microsoft.com/office/drawing/2014/main" xmlns="" id="{00000000-0008-0000-0600-000003020000}"/>
            </a:ext>
          </a:extLst>
        </xdr:cNvPr>
        <xdr:cNvSpPr txBox="1"/>
      </xdr:nvSpPr>
      <xdr:spPr>
        <a:xfrm>
          <a:off x="15214111" y="634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130028</xdr:rowOff>
    </xdr:from>
    <xdr:to>
      <xdr:col>76</xdr:col>
      <xdr:colOff>114300</xdr:colOff>
      <xdr:row>38</xdr:row>
      <xdr:rowOff>139590</xdr:rowOff>
    </xdr:to>
    <xdr:cxnSp macro="">
      <xdr:nvCxnSpPr>
        <xdr:cNvPr id="516" name="直線コネクタ 515">
          <a:extLst>
            <a:ext uri="{FF2B5EF4-FFF2-40B4-BE49-F238E27FC236}">
              <a16:creationId xmlns:a16="http://schemas.microsoft.com/office/drawing/2014/main" xmlns="" id="{00000000-0008-0000-0600-000004020000}"/>
            </a:ext>
          </a:extLst>
        </xdr:cNvPr>
        <xdr:cNvCxnSpPr/>
      </xdr:nvCxnSpPr>
      <xdr:spPr>
        <a:xfrm flipV="1">
          <a:off x="13703300" y="6645128"/>
          <a:ext cx="889000" cy="9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60016</xdr:rowOff>
    </xdr:from>
    <xdr:to>
      <xdr:col>76</xdr:col>
      <xdr:colOff>165100</xdr:colOff>
      <xdr:row>38</xdr:row>
      <xdr:rowOff>161616</xdr:rowOff>
    </xdr:to>
    <xdr:sp macro="" textlink="">
      <xdr:nvSpPr>
        <xdr:cNvPr id="517" name="フローチャート: 判断 516">
          <a:extLst>
            <a:ext uri="{FF2B5EF4-FFF2-40B4-BE49-F238E27FC236}">
              <a16:creationId xmlns:a16="http://schemas.microsoft.com/office/drawing/2014/main" xmlns="" id="{00000000-0008-0000-0600-000005020000}"/>
            </a:ext>
          </a:extLst>
        </xdr:cNvPr>
        <xdr:cNvSpPr/>
      </xdr:nvSpPr>
      <xdr:spPr>
        <a:xfrm>
          <a:off x="14541500" y="657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6693</xdr:rowOff>
    </xdr:from>
    <xdr:ext cx="534377" cy="259045"/>
    <xdr:sp macro="" textlink="">
      <xdr:nvSpPr>
        <xdr:cNvPr id="518" name="テキスト ボックス 517">
          <a:extLst>
            <a:ext uri="{FF2B5EF4-FFF2-40B4-BE49-F238E27FC236}">
              <a16:creationId xmlns:a16="http://schemas.microsoft.com/office/drawing/2014/main" xmlns="" id="{00000000-0008-0000-0600-000006020000}"/>
            </a:ext>
          </a:extLst>
        </xdr:cNvPr>
        <xdr:cNvSpPr txBox="1"/>
      </xdr:nvSpPr>
      <xdr:spPr>
        <a:xfrm>
          <a:off x="14325111" y="6350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98442</xdr:rowOff>
    </xdr:from>
    <xdr:to>
      <xdr:col>71</xdr:col>
      <xdr:colOff>177800</xdr:colOff>
      <xdr:row>38</xdr:row>
      <xdr:rowOff>139590</xdr:rowOff>
    </xdr:to>
    <xdr:cxnSp macro="">
      <xdr:nvCxnSpPr>
        <xdr:cNvPr id="519" name="直線コネクタ 518">
          <a:extLst>
            <a:ext uri="{FF2B5EF4-FFF2-40B4-BE49-F238E27FC236}">
              <a16:creationId xmlns:a16="http://schemas.microsoft.com/office/drawing/2014/main" xmlns="" id="{00000000-0008-0000-0600-000007020000}"/>
            </a:ext>
          </a:extLst>
        </xdr:cNvPr>
        <xdr:cNvCxnSpPr/>
      </xdr:nvCxnSpPr>
      <xdr:spPr>
        <a:xfrm>
          <a:off x="12814300" y="661354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64106</xdr:rowOff>
    </xdr:from>
    <xdr:to>
      <xdr:col>72</xdr:col>
      <xdr:colOff>38100</xdr:colOff>
      <xdr:row>38</xdr:row>
      <xdr:rowOff>165706</xdr:rowOff>
    </xdr:to>
    <xdr:sp macro="" textlink="">
      <xdr:nvSpPr>
        <xdr:cNvPr id="520" name="フローチャート: 判断 519">
          <a:extLst>
            <a:ext uri="{FF2B5EF4-FFF2-40B4-BE49-F238E27FC236}">
              <a16:creationId xmlns:a16="http://schemas.microsoft.com/office/drawing/2014/main" xmlns="" id="{00000000-0008-0000-0600-000008020000}"/>
            </a:ext>
          </a:extLst>
        </xdr:cNvPr>
        <xdr:cNvSpPr/>
      </xdr:nvSpPr>
      <xdr:spPr>
        <a:xfrm>
          <a:off x="13652500" y="657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10783</xdr:rowOff>
    </xdr:from>
    <xdr:ext cx="534377" cy="259045"/>
    <xdr:sp macro="" textlink="">
      <xdr:nvSpPr>
        <xdr:cNvPr id="521" name="テキスト ボックス 520">
          <a:extLst>
            <a:ext uri="{FF2B5EF4-FFF2-40B4-BE49-F238E27FC236}">
              <a16:creationId xmlns:a16="http://schemas.microsoft.com/office/drawing/2014/main" xmlns="" id="{00000000-0008-0000-0600-000009020000}"/>
            </a:ext>
          </a:extLst>
        </xdr:cNvPr>
        <xdr:cNvSpPr txBox="1"/>
      </xdr:nvSpPr>
      <xdr:spPr>
        <a:xfrm>
          <a:off x="13436111" y="635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74105</xdr:rowOff>
    </xdr:from>
    <xdr:to>
      <xdr:col>67</xdr:col>
      <xdr:colOff>101600</xdr:colOff>
      <xdr:row>39</xdr:row>
      <xdr:rowOff>4255</xdr:rowOff>
    </xdr:to>
    <xdr:sp macro="" textlink="">
      <xdr:nvSpPr>
        <xdr:cNvPr id="522" name="フローチャート: 判断 521">
          <a:extLst>
            <a:ext uri="{FF2B5EF4-FFF2-40B4-BE49-F238E27FC236}">
              <a16:creationId xmlns:a16="http://schemas.microsoft.com/office/drawing/2014/main" xmlns="" id="{00000000-0008-0000-0600-00000A020000}"/>
            </a:ext>
          </a:extLst>
        </xdr:cNvPr>
        <xdr:cNvSpPr/>
      </xdr:nvSpPr>
      <xdr:spPr>
        <a:xfrm>
          <a:off x="12763500" y="6589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166832</xdr:rowOff>
    </xdr:from>
    <xdr:ext cx="469744" cy="259045"/>
    <xdr:sp macro="" textlink="">
      <xdr:nvSpPr>
        <xdr:cNvPr id="523" name="テキスト ボックス 522">
          <a:extLst>
            <a:ext uri="{FF2B5EF4-FFF2-40B4-BE49-F238E27FC236}">
              <a16:creationId xmlns:a16="http://schemas.microsoft.com/office/drawing/2014/main" xmlns="" id="{00000000-0008-0000-0600-00000B020000}"/>
            </a:ext>
          </a:extLst>
        </xdr:cNvPr>
        <xdr:cNvSpPr txBox="1"/>
      </xdr:nvSpPr>
      <xdr:spPr>
        <a:xfrm>
          <a:off x="12579428" y="668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xmlns=""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xmlns=""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xmlns=""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xmlns=""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xmlns=""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80812</xdr:rowOff>
    </xdr:from>
    <xdr:to>
      <xdr:col>85</xdr:col>
      <xdr:colOff>177800</xdr:colOff>
      <xdr:row>39</xdr:row>
      <xdr:rowOff>10962</xdr:rowOff>
    </xdr:to>
    <xdr:sp macro="" textlink="">
      <xdr:nvSpPr>
        <xdr:cNvPr id="529" name="楕円 528">
          <a:extLst>
            <a:ext uri="{FF2B5EF4-FFF2-40B4-BE49-F238E27FC236}">
              <a16:creationId xmlns:a16="http://schemas.microsoft.com/office/drawing/2014/main" xmlns="" id="{00000000-0008-0000-0600-000011020000}"/>
            </a:ext>
          </a:extLst>
        </xdr:cNvPr>
        <xdr:cNvSpPr/>
      </xdr:nvSpPr>
      <xdr:spPr>
        <a:xfrm>
          <a:off x="16268700" y="659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30984</xdr:rowOff>
    </xdr:from>
    <xdr:ext cx="469744" cy="259045"/>
    <xdr:sp macro="" textlink="">
      <xdr:nvSpPr>
        <xdr:cNvPr id="530" name="災害復旧事業費該当値テキスト">
          <a:extLst>
            <a:ext uri="{FF2B5EF4-FFF2-40B4-BE49-F238E27FC236}">
              <a16:creationId xmlns:a16="http://schemas.microsoft.com/office/drawing/2014/main" xmlns="" id="{00000000-0008-0000-0600-000012020000}"/>
            </a:ext>
          </a:extLst>
        </xdr:cNvPr>
        <xdr:cNvSpPr txBox="1"/>
      </xdr:nvSpPr>
      <xdr:spPr>
        <a:xfrm>
          <a:off x="16370300" y="6546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69483</xdr:rowOff>
    </xdr:from>
    <xdr:to>
      <xdr:col>81</xdr:col>
      <xdr:colOff>101600</xdr:colOff>
      <xdr:row>38</xdr:row>
      <xdr:rowOff>171083</xdr:rowOff>
    </xdr:to>
    <xdr:sp macro="" textlink="">
      <xdr:nvSpPr>
        <xdr:cNvPr id="531" name="楕円 530">
          <a:extLst>
            <a:ext uri="{FF2B5EF4-FFF2-40B4-BE49-F238E27FC236}">
              <a16:creationId xmlns:a16="http://schemas.microsoft.com/office/drawing/2014/main" xmlns="" id="{00000000-0008-0000-0600-000013020000}"/>
            </a:ext>
          </a:extLst>
        </xdr:cNvPr>
        <xdr:cNvSpPr/>
      </xdr:nvSpPr>
      <xdr:spPr>
        <a:xfrm>
          <a:off x="15430500" y="658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162210</xdr:rowOff>
    </xdr:from>
    <xdr:ext cx="469744" cy="259045"/>
    <xdr:sp macro="" textlink="">
      <xdr:nvSpPr>
        <xdr:cNvPr id="532" name="テキスト ボックス 531">
          <a:extLst>
            <a:ext uri="{FF2B5EF4-FFF2-40B4-BE49-F238E27FC236}">
              <a16:creationId xmlns:a16="http://schemas.microsoft.com/office/drawing/2014/main" xmlns="" id="{00000000-0008-0000-0600-000014020000}"/>
            </a:ext>
          </a:extLst>
        </xdr:cNvPr>
        <xdr:cNvSpPr txBox="1"/>
      </xdr:nvSpPr>
      <xdr:spPr>
        <a:xfrm>
          <a:off x="15246428" y="6677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79228</xdr:rowOff>
    </xdr:from>
    <xdr:to>
      <xdr:col>76</xdr:col>
      <xdr:colOff>165100</xdr:colOff>
      <xdr:row>39</xdr:row>
      <xdr:rowOff>9378</xdr:rowOff>
    </xdr:to>
    <xdr:sp macro="" textlink="">
      <xdr:nvSpPr>
        <xdr:cNvPr id="533" name="楕円 532">
          <a:extLst>
            <a:ext uri="{FF2B5EF4-FFF2-40B4-BE49-F238E27FC236}">
              <a16:creationId xmlns:a16="http://schemas.microsoft.com/office/drawing/2014/main" xmlns="" id="{00000000-0008-0000-0600-000015020000}"/>
            </a:ext>
          </a:extLst>
        </xdr:cNvPr>
        <xdr:cNvSpPr/>
      </xdr:nvSpPr>
      <xdr:spPr>
        <a:xfrm>
          <a:off x="14541500" y="659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505</xdr:rowOff>
    </xdr:from>
    <xdr:ext cx="469744" cy="259045"/>
    <xdr:sp macro="" textlink="">
      <xdr:nvSpPr>
        <xdr:cNvPr id="534" name="テキスト ボックス 533">
          <a:extLst>
            <a:ext uri="{FF2B5EF4-FFF2-40B4-BE49-F238E27FC236}">
              <a16:creationId xmlns:a16="http://schemas.microsoft.com/office/drawing/2014/main" xmlns="" id="{00000000-0008-0000-0600-000016020000}"/>
            </a:ext>
          </a:extLst>
        </xdr:cNvPr>
        <xdr:cNvSpPr txBox="1"/>
      </xdr:nvSpPr>
      <xdr:spPr>
        <a:xfrm>
          <a:off x="14357428" y="668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88790</xdr:rowOff>
    </xdr:from>
    <xdr:to>
      <xdr:col>72</xdr:col>
      <xdr:colOff>38100</xdr:colOff>
      <xdr:row>39</xdr:row>
      <xdr:rowOff>18940</xdr:rowOff>
    </xdr:to>
    <xdr:sp macro="" textlink="">
      <xdr:nvSpPr>
        <xdr:cNvPr id="535" name="楕円 534">
          <a:extLst>
            <a:ext uri="{FF2B5EF4-FFF2-40B4-BE49-F238E27FC236}">
              <a16:creationId xmlns:a16="http://schemas.microsoft.com/office/drawing/2014/main" xmlns="" id="{00000000-0008-0000-0600-000017020000}"/>
            </a:ext>
          </a:extLst>
        </xdr:cNvPr>
        <xdr:cNvSpPr/>
      </xdr:nvSpPr>
      <xdr:spPr>
        <a:xfrm>
          <a:off x="13652500" y="660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10067</xdr:rowOff>
    </xdr:from>
    <xdr:ext cx="313932" cy="259045"/>
    <xdr:sp macro="" textlink="">
      <xdr:nvSpPr>
        <xdr:cNvPr id="536" name="テキスト ボックス 535">
          <a:extLst>
            <a:ext uri="{FF2B5EF4-FFF2-40B4-BE49-F238E27FC236}">
              <a16:creationId xmlns:a16="http://schemas.microsoft.com/office/drawing/2014/main" xmlns="" id="{00000000-0008-0000-0600-000018020000}"/>
            </a:ext>
          </a:extLst>
        </xdr:cNvPr>
        <xdr:cNvSpPr txBox="1"/>
      </xdr:nvSpPr>
      <xdr:spPr>
        <a:xfrm>
          <a:off x="13546333" y="66966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47642</xdr:rowOff>
    </xdr:from>
    <xdr:to>
      <xdr:col>67</xdr:col>
      <xdr:colOff>101600</xdr:colOff>
      <xdr:row>38</xdr:row>
      <xdr:rowOff>149242</xdr:rowOff>
    </xdr:to>
    <xdr:sp macro="" textlink="">
      <xdr:nvSpPr>
        <xdr:cNvPr id="537" name="楕円 536">
          <a:extLst>
            <a:ext uri="{FF2B5EF4-FFF2-40B4-BE49-F238E27FC236}">
              <a16:creationId xmlns:a16="http://schemas.microsoft.com/office/drawing/2014/main" xmlns="" id="{00000000-0008-0000-0600-000019020000}"/>
            </a:ext>
          </a:extLst>
        </xdr:cNvPr>
        <xdr:cNvSpPr/>
      </xdr:nvSpPr>
      <xdr:spPr>
        <a:xfrm>
          <a:off x="12763500" y="656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165769</xdr:rowOff>
    </xdr:from>
    <xdr:ext cx="534377" cy="259045"/>
    <xdr:sp macro="" textlink="">
      <xdr:nvSpPr>
        <xdr:cNvPr id="538" name="テキスト ボックス 537">
          <a:extLst>
            <a:ext uri="{FF2B5EF4-FFF2-40B4-BE49-F238E27FC236}">
              <a16:creationId xmlns:a16="http://schemas.microsoft.com/office/drawing/2014/main" xmlns="" id="{00000000-0008-0000-0600-00001A020000}"/>
            </a:ext>
          </a:extLst>
        </xdr:cNvPr>
        <xdr:cNvSpPr txBox="1"/>
      </xdr:nvSpPr>
      <xdr:spPr>
        <a:xfrm>
          <a:off x="12547111" y="633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xmlns=""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xmlns=""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xmlns=""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xmlns=""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xmlns=""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xmlns=""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xmlns=""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xmlns=""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xmlns=""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xmlns=""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9" name="直線コネクタ 548">
          <a:extLst>
            <a:ext uri="{FF2B5EF4-FFF2-40B4-BE49-F238E27FC236}">
              <a16:creationId xmlns:a16="http://schemas.microsoft.com/office/drawing/2014/main" xmlns="" id="{00000000-0008-0000-0600-000025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0" name="テキスト ボックス 549">
          <a:extLst>
            <a:ext uri="{FF2B5EF4-FFF2-40B4-BE49-F238E27FC236}">
              <a16:creationId xmlns:a16="http://schemas.microsoft.com/office/drawing/2014/main" xmlns="" id="{00000000-0008-0000-0600-000026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1" name="直線コネクタ 550">
          <a:extLst>
            <a:ext uri="{FF2B5EF4-FFF2-40B4-BE49-F238E27FC236}">
              <a16:creationId xmlns:a16="http://schemas.microsoft.com/office/drawing/2014/main" xmlns="" id="{00000000-0008-0000-0600-000027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55</xdr:row>
      <xdr:rowOff>54627</xdr:rowOff>
    </xdr:from>
    <xdr:ext cx="377026" cy="259045"/>
    <xdr:sp macro="" textlink="">
      <xdr:nvSpPr>
        <xdr:cNvPr id="552" name="テキスト ボックス 551">
          <a:extLst>
            <a:ext uri="{FF2B5EF4-FFF2-40B4-BE49-F238E27FC236}">
              <a16:creationId xmlns:a16="http://schemas.microsoft.com/office/drawing/2014/main" xmlns="" id="{00000000-0008-0000-0600-000028020000}"/>
            </a:ext>
          </a:extLst>
        </xdr:cNvPr>
        <xdr:cNvSpPr txBox="1"/>
      </xdr:nvSpPr>
      <xdr:spPr>
        <a:xfrm>
          <a:off x="12068974" y="9484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3" name="直線コネクタ 552">
          <a:extLst>
            <a:ext uri="{FF2B5EF4-FFF2-40B4-BE49-F238E27FC236}">
              <a16:creationId xmlns:a16="http://schemas.microsoft.com/office/drawing/2014/main" xmlns="" id="{00000000-0008-0000-0600-000029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52</xdr:row>
      <xdr:rowOff>111777</xdr:rowOff>
    </xdr:from>
    <xdr:ext cx="377026" cy="259045"/>
    <xdr:sp macro="" textlink="">
      <xdr:nvSpPr>
        <xdr:cNvPr id="554" name="テキスト ボックス 553">
          <a:extLst>
            <a:ext uri="{FF2B5EF4-FFF2-40B4-BE49-F238E27FC236}">
              <a16:creationId xmlns:a16="http://schemas.microsoft.com/office/drawing/2014/main" xmlns="" id="{00000000-0008-0000-0600-00002A020000}"/>
            </a:ext>
          </a:extLst>
        </xdr:cNvPr>
        <xdr:cNvSpPr txBox="1"/>
      </xdr:nvSpPr>
      <xdr:spPr>
        <a:xfrm>
          <a:off x="12068974" y="9027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5" name="直線コネクタ 554">
          <a:extLst>
            <a:ext uri="{FF2B5EF4-FFF2-40B4-BE49-F238E27FC236}">
              <a16:creationId xmlns:a16="http://schemas.microsoft.com/office/drawing/2014/main" xmlns="" id="{00000000-0008-0000-0600-00002B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168927</xdr:rowOff>
    </xdr:from>
    <xdr:ext cx="377026" cy="259045"/>
    <xdr:sp macro="" textlink="">
      <xdr:nvSpPr>
        <xdr:cNvPr id="556" name="テキスト ボックス 555">
          <a:extLst>
            <a:ext uri="{FF2B5EF4-FFF2-40B4-BE49-F238E27FC236}">
              <a16:creationId xmlns:a16="http://schemas.microsoft.com/office/drawing/2014/main" xmlns="" id="{00000000-0008-0000-0600-00002C020000}"/>
            </a:ext>
          </a:extLst>
        </xdr:cNvPr>
        <xdr:cNvSpPr txBox="1"/>
      </xdr:nvSpPr>
      <xdr:spPr>
        <a:xfrm>
          <a:off x="12068974" y="8569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xmlns=""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58" name="テキスト ボックス 557">
          <a:extLst>
            <a:ext uri="{FF2B5EF4-FFF2-40B4-BE49-F238E27FC236}">
              <a16:creationId xmlns:a16="http://schemas.microsoft.com/office/drawing/2014/main" xmlns="" id="{00000000-0008-0000-0600-00002E020000}"/>
            </a:ext>
          </a:extLst>
        </xdr:cNvPr>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xmlns=""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80264</xdr:rowOff>
    </xdr:from>
    <xdr:to>
      <xdr:col>85</xdr:col>
      <xdr:colOff>126364</xdr:colOff>
      <xdr:row>58</xdr:row>
      <xdr:rowOff>139700</xdr:rowOff>
    </xdr:to>
    <xdr:cxnSp macro="">
      <xdr:nvCxnSpPr>
        <xdr:cNvPr id="560" name="直線コネクタ 559">
          <a:extLst>
            <a:ext uri="{FF2B5EF4-FFF2-40B4-BE49-F238E27FC236}">
              <a16:creationId xmlns:a16="http://schemas.microsoft.com/office/drawing/2014/main" xmlns="" id="{00000000-0008-0000-0600-000030020000}"/>
            </a:ext>
          </a:extLst>
        </xdr:cNvPr>
        <xdr:cNvCxnSpPr/>
      </xdr:nvCxnSpPr>
      <xdr:spPr>
        <a:xfrm flipV="1">
          <a:off x="16317595" y="8652764"/>
          <a:ext cx="1269" cy="1431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6875</xdr:rowOff>
    </xdr:from>
    <xdr:ext cx="249299" cy="259045"/>
    <xdr:sp macro="" textlink="">
      <xdr:nvSpPr>
        <xdr:cNvPr id="561" name="失業対策事業費最小値テキスト">
          <a:extLst>
            <a:ext uri="{FF2B5EF4-FFF2-40B4-BE49-F238E27FC236}">
              <a16:creationId xmlns:a16="http://schemas.microsoft.com/office/drawing/2014/main" xmlns="" id="{00000000-0008-0000-0600-000031020000}"/>
            </a:ext>
          </a:extLst>
        </xdr:cNvPr>
        <xdr:cNvSpPr txBox="1"/>
      </xdr:nvSpPr>
      <xdr:spPr>
        <a:xfrm>
          <a:off x="16370300" y="101224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2" name="直線コネクタ 561">
          <a:extLst>
            <a:ext uri="{FF2B5EF4-FFF2-40B4-BE49-F238E27FC236}">
              <a16:creationId xmlns:a16="http://schemas.microsoft.com/office/drawing/2014/main" xmlns="" id="{00000000-0008-0000-0600-000032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26941</xdr:rowOff>
    </xdr:from>
    <xdr:ext cx="378565" cy="259045"/>
    <xdr:sp macro="" textlink="">
      <xdr:nvSpPr>
        <xdr:cNvPr id="563" name="失業対策事業費最大値テキスト">
          <a:extLst>
            <a:ext uri="{FF2B5EF4-FFF2-40B4-BE49-F238E27FC236}">
              <a16:creationId xmlns:a16="http://schemas.microsoft.com/office/drawing/2014/main" xmlns="" id="{00000000-0008-0000-0600-000033020000}"/>
            </a:ext>
          </a:extLst>
        </xdr:cNvPr>
        <xdr:cNvSpPr txBox="1"/>
      </xdr:nvSpPr>
      <xdr:spPr>
        <a:xfrm>
          <a:off x="16370300" y="8427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80264</xdr:rowOff>
    </xdr:from>
    <xdr:to>
      <xdr:col>86</xdr:col>
      <xdr:colOff>25400</xdr:colOff>
      <xdr:row>50</xdr:row>
      <xdr:rowOff>80264</xdr:rowOff>
    </xdr:to>
    <xdr:cxnSp macro="">
      <xdr:nvCxnSpPr>
        <xdr:cNvPr id="564" name="直線コネクタ 563">
          <a:extLst>
            <a:ext uri="{FF2B5EF4-FFF2-40B4-BE49-F238E27FC236}">
              <a16:creationId xmlns:a16="http://schemas.microsoft.com/office/drawing/2014/main" xmlns="" id="{00000000-0008-0000-0600-000034020000}"/>
            </a:ext>
          </a:extLst>
        </xdr:cNvPr>
        <xdr:cNvCxnSpPr/>
      </xdr:nvCxnSpPr>
      <xdr:spPr>
        <a:xfrm>
          <a:off x="16230600" y="865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5" name="直線コネクタ 564">
          <a:extLst>
            <a:ext uri="{FF2B5EF4-FFF2-40B4-BE49-F238E27FC236}">
              <a16:creationId xmlns:a16="http://schemas.microsoft.com/office/drawing/2014/main" xmlns="" id="{00000000-0008-0000-0600-000035020000}"/>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95775</xdr:rowOff>
    </xdr:from>
    <xdr:ext cx="249299" cy="259045"/>
    <xdr:sp macro="" textlink="">
      <xdr:nvSpPr>
        <xdr:cNvPr id="566" name="失業対策事業費平均値テキスト">
          <a:extLst>
            <a:ext uri="{FF2B5EF4-FFF2-40B4-BE49-F238E27FC236}">
              <a16:creationId xmlns:a16="http://schemas.microsoft.com/office/drawing/2014/main" xmlns="" id="{00000000-0008-0000-0600-000036020000}"/>
            </a:ext>
          </a:extLst>
        </xdr:cNvPr>
        <xdr:cNvSpPr txBox="1"/>
      </xdr:nvSpPr>
      <xdr:spPr>
        <a:xfrm>
          <a:off x="16370300" y="986842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72898</xdr:rowOff>
    </xdr:from>
    <xdr:to>
      <xdr:col>85</xdr:col>
      <xdr:colOff>177800</xdr:colOff>
      <xdr:row>59</xdr:row>
      <xdr:rowOff>3048</xdr:rowOff>
    </xdr:to>
    <xdr:sp macro="" textlink="">
      <xdr:nvSpPr>
        <xdr:cNvPr id="567" name="フローチャート: 判断 566">
          <a:extLst>
            <a:ext uri="{FF2B5EF4-FFF2-40B4-BE49-F238E27FC236}">
              <a16:creationId xmlns:a16="http://schemas.microsoft.com/office/drawing/2014/main" xmlns="" id="{00000000-0008-0000-0600-000037020000}"/>
            </a:ext>
          </a:extLst>
        </xdr:cNvPr>
        <xdr:cNvSpPr/>
      </xdr:nvSpPr>
      <xdr:spPr>
        <a:xfrm>
          <a:off x="162687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8" name="直線コネクタ 567">
          <a:extLst>
            <a:ext uri="{FF2B5EF4-FFF2-40B4-BE49-F238E27FC236}">
              <a16:creationId xmlns:a16="http://schemas.microsoft.com/office/drawing/2014/main" xmlns="" id="{00000000-0008-0000-0600-000038020000}"/>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36322</xdr:rowOff>
    </xdr:from>
    <xdr:to>
      <xdr:col>81</xdr:col>
      <xdr:colOff>101600</xdr:colOff>
      <xdr:row>58</xdr:row>
      <xdr:rowOff>137922</xdr:rowOff>
    </xdr:to>
    <xdr:sp macro="" textlink="">
      <xdr:nvSpPr>
        <xdr:cNvPr id="569" name="フローチャート: 判断 568">
          <a:extLst>
            <a:ext uri="{FF2B5EF4-FFF2-40B4-BE49-F238E27FC236}">
              <a16:creationId xmlns:a16="http://schemas.microsoft.com/office/drawing/2014/main" xmlns="" id="{00000000-0008-0000-0600-000039020000}"/>
            </a:ext>
          </a:extLst>
        </xdr:cNvPr>
        <xdr:cNvSpPr/>
      </xdr:nvSpPr>
      <xdr:spPr>
        <a:xfrm>
          <a:off x="15430500" y="9980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56</xdr:row>
      <xdr:rowOff>154449</xdr:rowOff>
    </xdr:from>
    <xdr:ext cx="313932" cy="259045"/>
    <xdr:sp macro="" textlink="">
      <xdr:nvSpPr>
        <xdr:cNvPr id="570" name="テキスト ボックス 569">
          <a:extLst>
            <a:ext uri="{FF2B5EF4-FFF2-40B4-BE49-F238E27FC236}">
              <a16:creationId xmlns:a16="http://schemas.microsoft.com/office/drawing/2014/main" xmlns="" id="{00000000-0008-0000-0600-00003A020000}"/>
            </a:ext>
          </a:extLst>
        </xdr:cNvPr>
        <xdr:cNvSpPr txBox="1"/>
      </xdr:nvSpPr>
      <xdr:spPr>
        <a:xfrm>
          <a:off x="15324333" y="9755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1" name="直線コネクタ 570">
          <a:extLst>
            <a:ext uri="{FF2B5EF4-FFF2-40B4-BE49-F238E27FC236}">
              <a16:creationId xmlns:a16="http://schemas.microsoft.com/office/drawing/2014/main" xmlns="" id="{00000000-0008-0000-0600-00003B020000}"/>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47752</xdr:rowOff>
    </xdr:from>
    <xdr:to>
      <xdr:col>76</xdr:col>
      <xdr:colOff>165100</xdr:colOff>
      <xdr:row>58</xdr:row>
      <xdr:rowOff>149352</xdr:rowOff>
    </xdr:to>
    <xdr:sp macro="" textlink="">
      <xdr:nvSpPr>
        <xdr:cNvPr id="572" name="フローチャート: 判断 571">
          <a:extLst>
            <a:ext uri="{FF2B5EF4-FFF2-40B4-BE49-F238E27FC236}">
              <a16:creationId xmlns:a16="http://schemas.microsoft.com/office/drawing/2014/main" xmlns="" id="{00000000-0008-0000-0600-00003C020000}"/>
            </a:ext>
          </a:extLst>
        </xdr:cNvPr>
        <xdr:cNvSpPr/>
      </xdr:nvSpPr>
      <xdr:spPr>
        <a:xfrm>
          <a:off x="14541500" y="999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56</xdr:row>
      <xdr:rowOff>165879</xdr:rowOff>
    </xdr:from>
    <xdr:ext cx="313932" cy="259045"/>
    <xdr:sp macro="" textlink="">
      <xdr:nvSpPr>
        <xdr:cNvPr id="573" name="テキスト ボックス 572">
          <a:extLst>
            <a:ext uri="{FF2B5EF4-FFF2-40B4-BE49-F238E27FC236}">
              <a16:creationId xmlns:a16="http://schemas.microsoft.com/office/drawing/2014/main" xmlns="" id="{00000000-0008-0000-0600-00003D020000}"/>
            </a:ext>
          </a:extLst>
        </xdr:cNvPr>
        <xdr:cNvSpPr txBox="1"/>
      </xdr:nvSpPr>
      <xdr:spPr>
        <a:xfrm>
          <a:off x="14435333" y="9767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4" name="直線コネクタ 573">
          <a:extLst>
            <a:ext uri="{FF2B5EF4-FFF2-40B4-BE49-F238E27FC236}">
              <a16:creationId xmlns:a16="http://schemas.microsoft.com/office/drawing/2014/main" xmlns="" id="{00000000-0008-0000-0600-00003E020000}"/>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38608</xdr:rowOff>
    </xdr:from>
    <xdr:to>
      <xdr:col>72</xdr:col>
      <xdr:colOff>38100</xdr:colOff>
      <xdr:row>58</xdr:row>
      <xdr:rowOff>140208</xdr:rowOff>
    </xdr:to>
    <xdr:sp macro="" textlink="">
      <xdr:nvSpPr>
        <xdr:cNvPr id="575" name="フローチャート: 判断 574">
          <a:extLst>
            <a:ext uri="{FF2B5EF4-FFF2-40B4-BE49-F238E27FC236}">
              <a16:creationId xmlns:a16="http://schemas.microsoft.com/office/drawing/2014/main" xmlns="" id="{00000000-0008-0000-0600-00003F020000}"/>
            </a:ext>
          </a:extLst>
        </xdr:cNvPr>
        <xdr:cNvSpPr/>
      </xdr:nvSpPr>
      <xdr:spPr>
        <a:xfrm>
          <a:off x="13652500" y="998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56</xdr:row>
      <xdr:rowOff>156735</xdr:rowOff>
    </xdr:from>
    <xdr:ext cx="313932" cy="259045"/>
    <xdr:sp macro="" textlink="">
      <xdr:nvSpPr>
        <xdr:cNvPr id="576" name="テキスト ボックス 575">
          <a:extLst>
            <a:ext uri="{FF2B5EF4-FFF2-40B4-BE49-F238E27FC236}">
              <a16:creationId xmlns:a16="http://schemas.microsoft.com/office/drawing/2014/main" xmlns="" id="{00000000-0008-0000-0600-000040020000}"/>
            </a:ext>
          </a:extLst>
        </xdr:cNvPr>
        <xdr:cNvSpPr txBox="1"/>
      </xdr:nvSpPr>
      <xdr:spPr>
        <a:xfrm>
          <a:off x="13546333" y="97579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31750</xdr:rowOff>
    </xdr:from>
    <xdr:to>
      <xdr:col>67</xdr:col>
      <xdr:colOff>101600</xdr:colOff>
      <xdr:row>58</xdr:row>
      <xdr:rowOff>133350</xdr:rowOff>
    </xdr:to>
    <xdr:sp macro="" textlink="">
      <xdr:nvSpPr>
        <xdr:cNvPr id="577" name="フローチャート: 判断 576">
          <a:extLst>
            <a:ext uri="{FF2B5EF4-FFF2-40B4-BE49-F238E27FC236}">
              <a16:creationId xmlns:a16="http://schemas.microsoft.com/office/drawing/2014/main" xmlns="" id="{00000000-0008-0000-0600-000041020000}"/>
            </a:ext>
          </a:extLst>
        </xdr:cNvPr>
        <xdr:cNvSpPr/>
      </xdr:nvSpPr>
      <xdr:spPr>
        <a:xfrm>
          <a:off x="12763500" y="997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56</xdr:row>
      <xdr:rowOff>149877</xdr:rowOff>
    </xdr:from>
    <xdr:ext cx="313932" cy="259045"/>
    <xdr:sp macro="" textlink="">
      <xdr:nvSpPr>
        <xdr:cNvPr id="578" name="テキスト ボックス 577">
          <a:extLst>
            <a:ext uri="{FF2B5EF4-FFF2-40B4-BE49-F238E27FC236}">
              <a16:creationId xmlns:a16="http://schemas.microsoft.com/office/drawing/2014/main" xmlns="" id="{00000000-0008-0000-0600-000042020000}"/>
            </a:ext>
          </a:extLst>
        </xdr:cNvPr>
        <xdr:cNvSpPr txBox="1"/>
      </xdr:nvSpPr>
      <xdr:spPr>
        <a:xfrm>
          <a:off x="12657333" y="97510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xmlns=""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xmlns=""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xmlns=""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xmlns=""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4" name="楕円 583">
          <a:extLst>
            <a:ext uri="{FF2B5EF4-FFF2-40B4-BE49-F238E27FC236}">
              <a16:creationId xmlns:a16="http://schemas.microsoft.com/office/drawing/2014/main" xmlns="" id="{00000000-0008-0000-0600-000048020000}"/>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51325</xdr:rowOff>
    </xdr:from>
    <xdr:ext cx="249299" cy="259045"/>
    <xdr:sp macro="" textlink="">
      <xdr:nvSpPr>
        <xdr:cNvPr id="585" name="失業対策事業費該当値テキスト">
          <a:extLst>
            <a:ext uri="{FF2B5EF4-FFF2-40B4-BE49-F238E27FC236}">
              <a16:creationId xmlns:a16="http://schemas.microsoft.com/office/drawing/2014/main" xmlns="" id="{00000000-0008-0000-0600-000049020000}"/>
            </a:ext>
          </a:extLst>
        </xdr:cNvPr>
        <xdr:cNvSpPr txBox="1"/>
      </xdr:nvSpPr>
      <xdr:spPr>
        <a:xfrm>
          <a:off x="16370300" y="99954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6" name="楕円 585">
          <a:extLst>
            <a:ext uri="{FF2B5EF4-FFF2-40B4-BE49-F238E27FC236}">
              <a16:creationId xmlns:a16="http://schemas.microsoft.com/office/drawing/2014/main" xmlns="" id="{00000000-0008-0000-0600-00004A020000}"/>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87" name="テキスト ボックス 586">
          <a:extLst>
            <a:ext uri="{FF2B5EF4-FFF2-40B4-BE49-F238E27FC236}">
              <a16:creationId xmlns:a16="http://schemas.microsoft.com/office/drawing/2014/main" xmlns="" id="{00000000-0008-0000-0600-00004B020000}"/>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8" name="楕円 587">
          <a:extLst>
            <a:ext uri="{FF2B5EF4-FFF2-40B4-BE49-F238E27FC236}">
              <a16:creationId xmlns:a16="http://schemas.microsoft.com/office/drawing/2014/main" xmlns="" id="{00000000-0008-0000-0600-00004C020000}"/>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89" name="テキスト ボックス 588">
          <a:extLst>
            <a:ext uri="{FF2B5EF4-FFF2-40B4-BE49-F238E27FC236}">
              <a16:creationId xmlns:a16="http://schemas.microsoft.com/office/drawing/2014/main" xmlns="" id="{00000000-0008-0000-0600-00004D020000}"/>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0" name="楕円 589">
          <a:extLst>
            <a:ext uri="{FF2B5EF4-FFF2-40B4-BE49-F238E27FC236}">
              <a16:creationId xmlns:a16="http://schemas.microsoft.com/office/drawing/2014/main" xmlns="" id="{00000000-0008-0000-0600-00004E020000}"/>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91" name="テキスト ボックス 590">
          <a:extLst>
            <a:ext uri="{FF2B5EF4-FFF2-40B4-BE49-F238E27FC236}">
              <a16:creationId xmlns:a16="http://schemas.microsoft.com/office/drawing/2014/main" xmlns="" id="{00000000-0008-0000-0600-00004F020000}"/>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2" name="楕円 591">
          <a:extLst>
            <a:ext uri="{FF2B5EF4-FFF2-40B4-BE49-F238E27FC236}">
              <a16:creationId xmlns:a16="http://schemas.microsoft.com/office/drawing/2014/main" xmlns="" id="{00000000-0008-0000-0600-000050020000}"/>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3" name="テキスト ボックス 592">
          <a:extLst>
            <a:ext uri="{FF2B5EF4-FFF2-40B4-BE49-F238E27FC236}">
              <a16:creationId xmlns:a16="http://schemas.microsoft.com/office/drawing/2014/main" xmlns="" id="{00000000-0008-0000-0600-000051020000}"/>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xmlns=""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xmlns=""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xmlns=""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xmlns=""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xmlns=""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xmlns=""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xmlns=""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xmlns=""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xmlns=""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xmlns=""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a:extLst>
            <a:ext uri="{FF2B5EF4-FFF2-40B4-BE49-F238E27FC236}">
              <a16:creationId xmlns:a16="http://schemas.microsoft.com/office/drawing/2014/main" xmlns="" id="{00000000-0008-0000-0600-00005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a:extLst>
            <a:ext uri="{FF2B5EF4-FFF2-40B4-BE49-F238E27FC236}">
              <a16:creationId xmlns:a16="http://schemas.microsoft.com/office/drawing/2014/main" xmlns="" id="{00000000-0008-0000-0600-00005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a:extLst>
            <a:ext uri="{FF2B5EF4-FFF2-40B4-BE49-F238E27FC236}">
              <a16:creationId xmlns:a16="http://schemas.microsoft.com/office/drawing/2014/main" xmlns="" id="{00000000-0008-0000-0600-00005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a:extLst>
            <a:ext uri="{FF2B5EF4-FFF2-40B4-BE49-F238E27FC236}">
              <a16:creationId xmlns:a16="http://schemas.microsoft.com/office/drawing/2014/main" xmlns="" id="{00000000-0008-0000-0600-00005F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a:extLst>
            <a:ext uri="{FF2B5EF4-FFF2-40B4-BE49-F238E27FC236}">
              <a16:creationId xmlns:a16="http://schemas.microsoft.com/office/drawing/2014/main" xmlns="" id="{00000000-0008-0000-0600-00006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a:extLst>
            <a:ext uri="{FF2B5EF4-FFF2-40B4-BE49-F238E27FC236}">
              <a16:creationId xmlns:a16="http://schemas.microsoft.com/office/drawing/2014/main" xmlns="" id="{00000000-0008-0000-0600-000061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a:extLst>
            <a:ext uri="{FF2B5EF4-FFF2-40B4-BE49-F238E27FC236}">
              <a16:creationId xmlns:a16="http://schemas.microsoft.com/office/drawing/2014/main" xmlns="" id="{00000000-0008-0000-0600-00006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a:extLst>
            <a:ext uri="{FF2B5EF4-FFF2-40B4-BE49-F238E27FC236}">
              <a16:creationId xmlns:a16="http://schemas.microsoft.com/office/drawing/2014/main" xmlns="" id="{00000000-0008-0000-0600-000063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xmlns=""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xmlns=""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xmlns=""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161769</xdr:rowOff>
    </xdr:from>
    <xdr:to>
      <xdr:col>85</xdr:col>
      <xdr:colOff>126364</xdr:colOff>
      <xdr:row>78</xdr:row>
      <xdr:rowOff>134831</xdr:rowOff>
    </xdr:to>
    <xdr:cxnSp macro="">
      <xdr:nvCxnSpPr>
        <xdr:cNvPr id="615" name="直線コネクタ 614">
          <a:extLst>
            <a:ext uri="{FF2B5EF4-FFF2-40B4-BE49-F238E27FC236}">
              <a16:creationId xmlns:a16="http://schemas.microsoft.com/office/drawing/2014/main" xmlns="" id="{00000000-0008-0000-0600-000067020000}"/>
            </a:ext>
          </a:extLst>
        </xdr:cNvPr>
        <xdr:cNvCxnSpPr/>
      </xdr:nvCxnSpPr>
      <xdr:spPr>
        <a:xfrm flipV="1">
          <a:off x="16317595" y="12334719"/>
          <a:ext cx="1269" cy="1173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138658</xdr:rowOff>
    </xdr:from>
    <xdr:ext cx="469744" cy="259045"/>
    <xdr:sp macro="" textlink="">
      <xdr:nvSpPr>
        <xdr:cNvPr id="616" name="公債費最小値テキスト">
          <a:extLst>
            <a:ext uri="{FF2B5EF4-FFF2-40B4-BE49-F238E27FC236}">
              <a16:creationId xmlns:a16="http://schemas.microsoft.com/office/drawing/2014/main" xmlns="" id="{00000000-0008-0000-0600-000068020000}"/>
            </a:ext>
          </a:extLst>
        </xdr:cNvPr>
        <xdr:cNvSpPr txBox="1"/>
      </xdr:nvSpPr>
      <xdr:spPr>
        <a:xfrm>
          <a:off x="16370300" y="13511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134831</xdr:rowOff>
    </xdr:from>
    <xdr:to>
      <xdr:col>86</xdr:col>
      <xdr:colOff>25400</xdr:colOff>
      <xdr:row>78</xdr:row>
      <xdr:rowOff>134831</xdr:rowOff>
    </xdr:to>
    <xdr:cxnSp macro="">
      <xdr:nvCxnSpPr>
        <xdr:cNvPr id="617" name="直線コネクタ 616">
          <a:extLst>
            <a:ext uri="{FF2B5EF4-FFF2-40B4-BE49-F238E27FC236}">
              <a16:creationId xmlns:a16="http://schemas.microsoft.com/office/drawing/2014/main" xmlns="" id="{00000000-0008-0000-0600-000069020000}"/>
            </a:ext>
          </a:extLst>
        </xdr:cNvPr>
        <xdr:cNvCxnSpPr/>
      </xdr:nvCxnSpPr>
      <xdr:spPr>
        <a:xfrm>
          <a:off x="16230600" y="13507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108446</xdr:rowOff>
    </xdr:from>
    <xdr:ext cx="599010" cy="259045"/>
    <xdr:sp macro="" textlink="">
      <xdr:nvSpPr>
        <xdr:cNvPr id="618" name="公債費最大値テキスト">
          <a:extLst>
            <a:ext uri="{FF2B5EF4-FFF2-40B4-BE49-F238E27FC236}">
              <a16:creationId xmlns:a16="http://schemas.microsoft.com/office/drawing/2014/main" xmlns="" id="{00000000-0008-0000-0600-00006A020000}"/>
            </a:ext>
          </a:extLst>
        </xdr:cNvPr>
        <xdr:cNvSpPr txBox="1"/>
      </xdr:nvSpPr>
      <xdr:spPr>
        <a:xfrm>
          <a:off x="16370300" y="12109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161769</xdr:rowOff>
    </xdr:from>
    <xdr:to>
      <xdr:col>86</xdr:col>
      <xdr:colOff>25400</xdr:colOff>
      <xdr:row>71</xdr:row>
      <xdr:rowOff>161769</xdr:rowOff>
    </xdr:to>
    <xdr:cxnSp macro="">
      <xdr:nvCxnSpPr>
        <xdr:cNvPr id="619" name="直線コネクタ 618">
          <a:extLst>
            <a:ext uri="{FF2B5EF4-FFF2-40B4-BE49-F238E27FC236}">
              <a16:creationId xmlns:a16="http://schemas.microsoft.com/office/drawing/2014/main" xmlns="" id="{00000000-0008-0000-0600-00006B020000}"/>
            </a:ext>
          </a:extLst>
        </xdr:cNvPr>
        <xdr:cNvCxnSpPr/>
      </xdr:nvCxnSpPr>
      <xdr:spPr>
        <a:xfrm>
          <a:off x="16230600" y="12334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141085</xdr:rowOff>
    </xdr:from>
    <xdr:to>
      <xdr:col>85</xdr:col>
      <xdr:colOff>127000</xdr:colOff>
      <xdr:row>75</xdr:row>
      <xdr:rowOff>146786</xdr:rowOff>
    </xdr:to>
    <xdr:cxnSp macro="">
      <xdr:nvCxnSpPr>
        <xdr:cNvPr id="620" name="直線コネクタ 619">
          <a:extLst>
            <a:ext uri="{FF2B5EF4-FFF2-40B4-BE49-F238E27FC236}">
              <a16:creationId xmlns:a16="http://schemas.microsoft.com/office/drawing/2014/main" xmlns="" id="{00000000-0008-0000-0600-00006C020000}"/>
            </a:ext>
          </a:extLst>
        </xdr:cNvPr>
        <xdr:cNvCxnSpPr/>
      </xdr:nvCxnSpPr>
      <xdr:spPr>
        <a:xfrm>
          <a:off x="15481300" y="12999835"/>
          <a:ext cx="838200" cy="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109551</xdr:rowOff>
    </xdr:from>
    <xdr:ext cx="599010" cy="259045"/>
    <xdr:sp macro="" textlink="">
      <xdr:nvSpPr>
        <xdr:cNvPr id="621" name="公債費平均値テキスト">
          <a:extLst>
            <a:ext uri="{FF2B5EF4-FFF2-40B4-BE49-F238E27FC236}">
              <a16:creationId xmlns:a16="http://schemas.microsoft.com/office/drawing/2014/main" xmlns="" id="{00000000-0008-0000-0600-00006D020000}"/>
            </a:ext>
          </a:extLst>
        </xdr:cNvPr>
        <xdr:cNvSpPr txBox="1"/>
      </xdr:nvSpPr>
      <xdr:spPr>
        <a:xfrm>
          <a:off x="16370300" y="127968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86674</xdr:rowOff>
    </xdr:from>
    <xdr:to>
      <xdr:col>85</xdr:col>
      <xdr:colOff>177800</xdr:colOff>
      <xdr:row>76</xdr:row>
      <xdr:rowOff>16824</xdr:rowOff>
    </xdr:to>
    <xdr:sp macro="" textlink="">
      <xdr:nvSpPr>
        <xdr:cNvPr id="622" name="フローチャート: 判断 621">
          <a:extLst>
            <a:ext uri="{FF2B5EF4-FFF2-40B4-BE49-F238E27FC236}">
              <a16:creationId xmlns:a16="http://schemas.microsoft.com/office/drawing/2014/main" xmlns="" id="{00000000-0008-0000-0600-00006E020000}"/>
            </a:ext>
          </a:extLst>
        </xdr:cNvPr>
        <xdr:cNvSpPr/>
      </xdr:nvSpPr>
      <xdr:spPr>
        <a:xfrm>
          <a:off x="16268700" y="12945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141085</xdr:rowOff>
    </xdr:from>
    <xdr:to>
      <xdr:col>81</xdr:col>
      <xdr:colOff>50800</xdr:colOff>
      <xdr:row>75</xdr:row>
      <xdr:rowOff>141254</xdr:rowOff>
    </xdr:to>
    <xdr:cxnSp macro="">
      <xdr:nvCxnSpPr>
        <xdr:cNvPr id="623" name="直線コネクタ 622">
          <a:extLst>
            <a:ext uri="{FF2B5EF4-FFF2-40B4-BE49-F238E27FC236}">
              <a16:creationId xmlns:a16="http://schemas.microsoft.com/office/drawing/2014/main" xmlns="" id="{00000000-0008-0000-0600-00006F020000}"/>
            </a:ext>
          </a:extLst>
        </xdr:cNvPr>
        <xdr:cNvCxnSpPr/>
      </xdr:nvCxnSpPr>
      <xdr:spPr>
        <a:xfrm flipV="1">
          <a:off x="14592300" y="12999835"/>
          <a:ext cx="8890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105153</xdr:rowOff>
    </xdr:from>
    <xdr:to>
      <xdr:col>81</xdr:col>
      <xdr:colOff>101600</xdr:colOff>
      <xdr:row>76</xdr:row>
      <xdr:rowOff>35303</xdr:rowOff>
    </xdr:to>
    <xdr:sp macro="" textlink="">
      <xdr:nvSpPr>
        <xdr:cNvPr id="624" name="フローチャート: 判断 623">
          <a:extLst>
            <a:ext uri="{FF2B5EF4-FFF2-40B4-BE49-F238E27FC236}">
              <a16:creationId xmlns:a16="http://schemas.microsoft.com/office/drawing/2014/main" xmlns="" id="{00000000-0008-0000-0600-000070020000}"/>
            </a:ext>
          </a:extLst>
        </xdr:cNvPr>
        <xdr:cNvSpPr/>
      </xdr:nvSpPr>
      <xdr:spPr>
        <a:xfrm>
          <a:off x="15430500" y="1296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26430</xdr:rowOff>
    </xdr:from>
    <xdr:ext cx="599010" cy="259045"/>
    <xdr:sp macro="" textlink="">
      <xdr:nvSpPr>
        <xdr:cNvPr id="625" name="テキスト ボックス 624">
          <a:extLst>
            <a:ext uri="{FF2B5EF4-FFF2-40B4-BE49-F238E27FC236}">
              <a16:creationId xmlns:a16="http://schemas.microsoft.com/office/drawing/2014/main" xmlns="" id="{00000000-0008-0000-0600-000071020000}"/>
            </a:ext>
          </a:extLst>
        </xdr:cNvPr>
        <xdr:cNvSpPr txBox="1"/>
      </xdr:nvSpPr>
      <xdr:spPr>
        <a:xfrm>
          <a:off x="15181795" y="13056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141254</xdr:rowOff>
    </xdr:from>
    <xdr:to>
      <xdr:col>76</xdr:col>
      <xdr:colOff>114300</xdr:colOff>
      <xdr:row>75</xdr:row>
      <xdr:rowOff>142959</xdr:rowOff>
    </xdr:to>
    <xdr:cxnSp macro="">
      <xdr:nvCxnSpPr>
        <xdr:cNvPr id="626" name="直線コネクタ 625">
          <a:extLst>
            <a:ext uri="{FF2B5EF4-FFF2-40B4-BE49-F238E27FC236}">
              <a16:creationId xmlns:a16="http://schemas.microsoft.com/office/drawing/2014/main" xmlns="" id="{00000000-0008-0000-0600-000072020000}"/>
            </a:ext>
          </a:extLst>
        </xdr:cNvPr>
        <xdr:cNvCxnSpPr/>
      </xdr:nvCxnSpPr>
      <xdr:spPr>
        <a:xfrm flipV="1">
          <a:off x="13703300" y="13000004"/>
          <a:ext cx="889000" cy="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125348</xdr:rowOff>
    </xdr:from>
    <xdr:to>
      <xdr:col>76</xdr:col>
      <xdr:colOff>165100</xdr:colOff>
      <xdr:row>76</xdr:row>
      <xdr:rowOff>55497</xdr:rowOff>
    </xdr:to>
    <xdr:sp macro="" textlink="">
      <xdr:nvSpPr>
        <xdr:cNvPr id="627" name="フローチャート: 判断 626">
          <a:extLst>
            <a:ext uri="{FF2B5EF4-FFF2-40B4-BE49-F238E27FC236}">
              <a16:creationId xmlns:a16="http://schemas.microsoft.com/office/drawing/2014/main" xmlns="" id="{00000000-0008-0000-0600-000073020000}"/>
            </a:ext>
          </a:extLst>
        </xdr:cNvPr>
        <xdr:cNvSpPr/>
      </xdr:nvSpPr>
      <xdr:spPr>
        <a:xfrm>
          <a:off x="14541500" y="1298409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46624</xdr:rowOff>
    </xdr:from>
    <xdr:ext cx="599010" cy="259045"/>
    <xdr:sp macro="" textlink="">
      <xdr:nvSpPr>
        <xdr:cNvPr id="628" name="テキスト ボックス 627">
          <a:extLst>
            <a:ext uri="{FF2B5EF4-FFF2-40B4-BE49-F238E27FC236}">
              <a16:creationId xmlns:a16="http://schemas.microsoft.com/office/drawing/2014/main" xmlns="" id="{00000000-0008-0000-0600-000074020000}"/>
            </a:ext>
          </a:extLst>
        </xdr:cNvPr>
        <xdr:cNvSpPr txBox="1"/>
      </xdr:nvSpPr>
      <xdr:spPr>
        <a:xfrm>
          <a:off x="14292795" y="13076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135512</xdr:rowOff>
    </xdr:from>
    <xdr:to>
      <xdr:col>71</xdr:col>
      <xdr:colOff>177800</xdr:colOff>
      <xdr:row>75</xdr:row>
      <xdr:rowOff>142959</xdr:rowOff>
    </xdr:to>
    <xdr:cxnSp macro="">
      <xdr:nvCxnSpPr>
        <xdr:cNvPr id="629" name="直線コネクタ 628">
          <a:extLst>
            <a:ext uri="{FF2B5EF4-FFF2-40B4-BE49-F238E27FC236}">
              <a16:creationId xmlns:a16="http://schemas.microsoft.com/office/drawing/2014/main" xmlns="" id="{00000000-0008-0000-0600-000075020000}"/>
            </a:ext>
          </a:extLst>
        </xdr:cNvPr>
        <xdr:cNvCxnSpPr/>
      </xdr:nvCxnSpPr>
      <xdr:spPr>
        <a:xfrm>
          <a:off x="12814300" y="12994262"/>
          <a:ext cx="889000" cy="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122449</xdr:rowOff>
    </xdr:from>
    <xdr:to>
      <xdr:col>72</xdr:col>
      <xdr:colOff>38100</xdr:colOff>
      <xdr:row>76</xdr:row>
      <xdr:rowOff>52598</xdr:rowOff>
    </xdr:to>
    <xdr:sp macro="" textlink="">
      <xdr:nvSpPr>
        <xdr:cNvPr id="630" name="フローチャート: 判断 629">
          <a:extLst>
            <a:ext uri="{FF2B5EF4-FFF2-40B4-BE49-F238E27FC236}">
              <a16:creationId xmlns:a16="http://schemas.microsoft.com/office/drawing/2014/main" xmlns="" id="{00000000-0008-0000-0600-000076020000}"/>
            </a:ext>
          </a:extLst>
        </xdr:cNvPr>
        <xdr:cNvSpPr/>
      </xdr:nvSpPr>
      <xdr:spPr>
        <a:xfrm>
          <a:off x="13652500" y="1298119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43727</xdr:rowOff>
    </xdr:from>
    <xdr:ext cx="599010" cy="259045"/>
    <xdr:sp macro="" textlink="">
      <xdr:nvSpPr>
        <xdr:cNvPr id="631" name="テキスト ボックス 630">
          <a:extLst>
            <a:ext uri="{FF2B5EF4-FFF2-40B4-BE49-F238E27FC236}">
              <a16:creationId xmlns:a16="http://schemas.microsoft.com/office/drawing/2014/main" xmlns="" id="{00000000-0008-0000-0600-000077020000}"/>
            </a:ext>
          </a:extLst>
        </xdr:cNvPr>
        <xdr:cNvSpPr txBox="1"/>
      </xdr:nvSpPr>
      <xdr:spPr>
        <a:xfrm>
          <a:off x="13403795" y="13073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99613</xdr:rowOff>
    </xdr:from>
    <xdr:to>
      <xdr:col>67</xdr:col>
      <xdr:colOff>101600</xdr:colOff>
      <xdr:row>76</xdr:row>
      <xdr:rowOff>29763</xdr:rowOff>
    </xdr:to>
    <xdr:sp macro="" textlink="">
      <xdr:nvSpPr>
        <xdr:cNvPr id="632" name="フローチャート: 判断 631">
          <a:extLst>
            <a:ext uri="{FF2B5EF4-FFF2-40B4-BE49-F238E27FC236}">
              <a16:creationId xmlns:a16="http://schemas.microsoft.com/office/drawing/2014/main" xmlns="" id="{00000000-0008-0000-0600-000078020000}"/>
            </a:ext>
          </a:extLst>
        </xdr:cNvPr>
        <xdr:cNvSpPr/>
      </xdr:nvSpPr>
      <xdr:spPr>
        <a:xfrm>
          <a:off x="12763500" y="12958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20890</xdr:rowOff>
    </xdr:from>
    <xdr:ext cx="599010" cy="259045"/>
    <xdr:sp macro="" textlink="">
      <xdr:nvSpPr>
        <xdr:cNvPr id="633" name="テキスト ボックス 632">
          <a:extLst>
            <a:ext uri="{FF2B5EF4-FFF2-40B4-BE49-F238E27FC236}">
              <a16:creationId xmlns:a16="http://schemas.microsoft.com/office/drawing/2014/main" xmlns="" id="{00000000-0008-0000-0600-000079020000}"/>
            </a:ext>
          </a:extLst>
        </xdr:cNvPr>
        <xdr:cNvSpPr txBox="1"/>
      </xdr:nvSpPr>
      <xdr:spPr>
        <a:xfrm>
          <a:off x="12514795" y="1305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xmlns=""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xmlns=""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xmlns=""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xmlns=""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xmlns=""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95986</xdr:rowOff>
    </xdr:from>
    <xdr:to>
      <xdr:col>85</xdr:col>
      <xdr:colOff>177800</xdr:colOff>
      <xdr:row>76</xdr:row>
      <xdr:rowOff>26136</xdr:rowOff>
    </xdr:to>
    <xdr:sp macro="" textlink="">
      <xdr:nvSpPr>
        <xdr:cNvPr id="639" name="楕円 638">
          <a:extLst>
            <a:ext uri="{FF2B5EF4-FFF2-40B4-BE49-F238E27FC236}">
              <a16:creationId xmlns:a16="http://schemas.microsoft.com/office/drawing/2014/main" xmlns="" id="{00000000-0008-0000-0600-00007F020000}"/>
            </a:ext>
          </a:extLst>
        </xdr:cNvPr>
        <xdr:cNvSpPr/>
      </xdr:nvSpPr>
      <xdr:spPr>
        <a:xfrm>
          <a:off x="16268700" y="1295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74413</xdr:rowOff>
    </xdr:from>
    <xdr:ext cx="599010" cy="259045"/>
    <xdr:sp macro="" textlink="">
      <xdr:nvSpPr>
        <xdr:cNvPr id="640" name="公債費該当値テキスト">
          <a:extLst>
            <a:ext uri="{FF2B5EF4-FFF2-40B4-BE49-F238E27FC236}">
              <a16:creationId xmlns:a16="http://schemas.microsoft.com/office/drawing/2014/main" xmlns="" id="{00000000-0008-0000-0600-000080020000}"/>
            </a:ext>
          </a:extLst>
        </xdr:cNvPr>
        <xdr:cNvSpPr txBox="1"/>
      </xdr:nvSpPr>
      <xdr:spPr>
        <a:xfrm>
          <a:off x="16370300" y="12933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90285</xdr:rowOff>
    </xdr:from>
    <xdr:to>
      <xdr:col>81</xdr:col>
      <xdr:colOff>101600</xdr:colOff>
      <xdr:row>76</xdr:row>
      <xdr:rowOff>20436</xdr:rowOff>
    </xdr:to>
    <xdr:sp macro="" textlink="">
      <xdr:nvSpPr>
        <xdr:cNvPr id="641" name="楕円 640">
          <a:extLst>
            <a:ext uri="{FF2B5EF4-FFF2-40B4-BE49-F238E27FC236}">
              <a16:creationId xmlns:a16="http://schemas.microsoft.com/office/drawing/2014/main" xmlns="" id="{00000000-0008-0000-0600-000081020000}"/>
            </a:ext>
          </a:extLst>
        </xdr:cNvPr>
        <xdr:cNvSpPr/>
      </xdr:nvSpPr>
      <xdr:spPr>
        <a:xfrm>
          <a:off x="15430500" y="129490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36962</xdr:rowOff>
    </xdr:from>
    <xdr:ext cx="599010" cy="259045"/>
    <xdr:sp macro="" textlink="">
      <xdr:nvSpPr>
        <xdr:cNvPr id="642" name="テキスト ボックス 641">
          <a:extLst>
            <a:ext uri="{FF2B5EF4-FFF2-40B4-BE49-F238E27FC236}">
              <a16:creationId xmlns:a16="http://schemas.microsoft.com/office/drawing/2014/main" xmlns="" id="{00000000-0008-0000-0600-000082020000}"/>
            </a:ext>
          </a:extLst>
        </xdr:cNvPr>
        <xdr:cNvSpPr txBox="1"/>
      </xdr:nvSpPr>
      <xdr:spPr>
        <a:xfrm>
          <a:off x="15181795" y="12724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90454</xdr:rowOff>
    </xdr:from>
    <xdr:to>
      <xdr:col>76</xdr:col>
      <xdr:colOff>165100</xdr:colOff>
      <xdr:row>76</xdr:row>
      <xdr:rowOff>20603</xdr:rowOff>
    </xdr:to>
    <xdr:sp macro="" textlink="">
      <xdr:nvSpPr>
        <xdr:cNvPr id="643" name="楕円 642">
          <a:extLst>
            <a:ext uri="{FF2B5EF4-FFF2-40B4-BE49-F238E27FC236}">
              <a16:creationId xmlns:a16="http://schemas.microsoft.com/office/drawing/2014/main" xmlns="" id="{00000000-0008-0000-0600-000083020000}"/>
            </a:ext>
          </a:extLst>
        </xdr:cNvPr>
        <xdr:cNvSpPr/>
      </xdr:nvSpPr>
      <xdr:spPr>
        <a:xfrm>
          <a:off x="14541500" y="129492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37131</xdr:rowOff>
    </xdr:from>
    <xdr:ext cx="599010" cy="259045"/>
    <xdr:sp macro="" textlink="">
      <xdr:nvSpPr>
        <xdr:cNvPr id="644" name="テキスト ボックス 643">
          <a:extLst>
            <a:ext uri="{FF2B5EF4-FFF2-40B4-BE49-F238E27FC236}">
              <a16:creationId xmlns:a16="http://schemas.microsoft.com/office/drawing/2014/main" xmlns="" id="{00000000-0008-0000-0600-000084020000}"/>
            </a:ext>
          </a:extLst>
        </xdr:cNvPr>
        <xdr:cNvSpPr txBox="1"/>
      </xdr:nvSpPr>
      <xdr:spPr>
        <a:xfrm>
          <a:off x="14292795" y="1272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92159</xdr:rowOff>
    </xdr:from>
    <xdr:to>
      <xdr:col>72</xdr:col>
      <xdr:colOff>38100</xdr:colOff>
      <xdr:row>76</xdr:row>
      <xdr:rowOff>22309</xdr:rowOff>
    </xdr:to>
    <xdr:sp macro="" textlink="">
      <xdr:nvSpPr>
        <xdr:cNvPr id="645" name="楕円 644">
          <a:extLst>
            <a:ext uri="{FF2B5EF4-FFF2-40B4-BE49-F238E27FC236}">
              <a16:creationId xmlns:a16="http://schemas.microsoft.com/office/drawing/2014/main" xmlns="" id="{00000000-0008-0000-0600-000085020000}"/>
            </a:ext>
          </a:extLst>
        </xdr:cNvPr>
        <xdr:cNvSpPr/>
      </xdr:nvSpPr>
      <xdr:spPr>
        <a:xfrm>
          <a:off x="13652500" y="1295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38836</xdr:rowOff>
    </xdr:from>
    <xdr:ext cx="599010" cy="259045"/>
    <xdr:sp macro="" textlink="">
      <xdr:nvSpPr>
        <xdr:cNvPr id="646" name="テキスト ボックス 645">
          <a:extLst>
            <a:ext uri="{FF2B5EF4-FFF2-40B4-BE49-F238E27FC236}">
              <a16:creationId xmlns:a16="http://schemas.microsoft.com/office/drawing/2014/main" xmlns="" id="{00000000-0008-0000-0600-000086020000}"/>
            </a:ext>
          </a:extLst>
        </xdr:cNvPr>
        <xdr:cNvSpPr txBox="1"/>
      </xdr:nvSpPr>
      <xdr:spPr>
        <a:xfrm>
          <a:off x="13403795" y="12726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84712</xdr:rowOff>
    </xdr:from>
    <xdr:to>
      <xdr:col>67</xdr:col>
      <xdr:colOff>101600</xdr:colOff>
      <xdr:row>76</xdr:row>
      <xdr:rowOff>14861</xdr:rowOff>
    </xdr:to>
    <xdr:sp macro="" textlink="">
      <xdr:nvSpPr>
        <xdr:cNvPr id="647" name="楕円 646">
          <a:extLst>
            <a:ext uri="{FF2B5EF4-FFF2-40B4-BE49-F238E27FC236}">
              <a16:creationId xmlns:a16="http://schemas.microsoft.com/office/drawing/2014/main" xmlns="" id="{00000000-0008-0000-0600-000087020000}"/>
            </a:ext>
          </a:extLst>
        </xdr:cNvPr>
        <xdr:cNvSpPr/>
      </xdr:nvSpPr>
      <xdr:spPr>
        <a:xfrm>
          <a:off x="12763500" y="1294346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31389</xdr:rowOff>
    </xdr:from>
    <xdr:ext cx="599010" cy="259045"/>
    <xdr:sp macro="" textlink="">
      <xdr:nvSpPr>
        <xdr:cNvPr id="648" name="テキスト ボックス 647">
          <a:extLst>
            <a:ext uri="{FF2B5EF4-FFF2-40B4-BE49-F238E27FC236}">
              <a16:creationId xmlns:a16="http://schemas.microsoft.com/office/drawing/2014/main" xmlns="" id="{00000000-0008-0000-0600-000088020000}"/>
            </a:ext>
          </a:extLst>
        </xdr:cNvPr>
        <xdr:cNvSpPr txBox="1"/>
      </xdr:nvSpPr>
      <xdr:spPr>
        <a:xfrm>
          <a:off x="12514795" y="1271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xmlns=""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xmlns=""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xmlns=""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xmlns=""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xmlns=""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xmlns=""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xmlns=""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xmlns=""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xmlns=""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xmlns=""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xmlns=""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xmlns=""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xmlns=""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xmlns=""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xmlns=""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4" name="テキスト ボックス 663">
          <a:extLst>
            <a:ext uri="{FF2B5EF4-FFF2-40B4-BE49-F238E27FC236}">
              <a16:creationId xmlns:a16="http://schemas.microsoft.com/office/drawing/2014/main" xmlns="" id="{00000000-0008-0000-0600-00009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xmlns=""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6" name="テキスト ボックス 665">
          <a:extLst>
            <a:ext uri="{FF2B5EF4-FFF2-40B4-BE49-F238E27FC236}">
              <a16:creationId xmlns:a16="http://schemas.microsoft.com/office/drawing/2014/main" xmlns="" id="{00000000-0008-0000-0600-00009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xmlns=""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xmlns=""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xmlns=""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81572</xdr:rowOff>
    </xdr:from>
    <xdr:to>
      <xdr:col>85</xdr:col>
      <xdr:colOff>126364</xdr:colOff>
      <xdr:row>98</xdr:row>
      <xdr:rowOff>137716</xdr:rowOff>
    </xdr:to>
    <xdr:cxnSp macro="">
      <xdr:nvCxnSpPr>
        <xdr:cNvPr id="670" name="直線コネクタ 669">
          <a:extLst>
            <a:ext uri="{FF2B5EF4-FFF2-40B4-BE49-F238E27FC236}">
              <a16:creationId xmlns:a16="http://schemas.microsoft.com/office/drawing/2014/main" xmlns="" id="{00000000-0008-0000-0600-00009E020000}"/>
            </a:ext>
          </a:extLst>
        </xdr:cNvPr>
        <xdr:cNvCxnSpPr/>
      </xdr:nvCxnSpPr>
      <xdr:spPr>
        <a:xfrm flipV="1">
          <a:off x="16317595" y="15683522"/>
          <a:ext cx="1269" cy="125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141543</xdr:rowOff>
    </xdr:from>
    <xdr:ext cx="378565" cy="259045"/>
    <xdr:sp macro="" textlink="">
      <xdr:nvSpPr>
        <xdr:cNvPr id="671" name="積立金最小値テキスト">
          <a:extLst>
            <a:ext uri="{FF2B5EF4-FFF2-40B4-BE49-F238E27FC236}">
              <a16:creationId xmlns:a16="http://schemas.microsoft.com/office/drawing/2014/main" xmlns="" id="{00000000-0008-0000-0600-00009F020000}"/>
            </a:ext>
          </a:extLst>
        </xdr:cNvPr>
        <xdr:cNvSpPr txBox="1"/>
      </xdr:nvSpPr>
      <xdr:spPr>
        <a:xfrm>
          <a:off x="16370300" y="16943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137716</xdr:rowOff>
    </xdr:from>
    <xdr:to>
      <xdr:col>86</xdr:col>
      <xdr:colOff>25400</xdr:colOff>
      <xdr:row>98</xdr:row>
      <xdr:rowOff>137716</xdr:rowOff>
    </xdr:to>
    <xdr:cxnSp macro="">
      <xdr:nvCxnSpPr>
        <xdr:cNvPr id="672" name="直線コネクタ 671">
          <a:extLst>
            <a:ext uri="{FF2B5EF4-FFF2-40B4-BE49-F238E27FC236}">
              <a16:creationId xmlns:a16="http://schemas.microsoft.com/office/drawing/2014/main" xmlns="" id="{00000000-0008-0000-0600-0000A0020000}"/>
            </a:ext>
          </a:extLst>
        </xdr:cNvPr>
        <xdr:cNvCxnSpPr/>
      </xdr:nvCxnSpPr>
      <xdr:spPr>
        <a:xfrm>
          <a:off x="16230600" y="16939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28249</xdr:rowOff>
    </xdr:from>
    <xdr:ext cx="599010" cy="259045"/>
    <xdr:sp macro="" textlink="">
      <xdr:nvSpPr>
        <xdr:cNvPr id="673" name="積立金最大値テキスト">
          <a:extLst>
            <a:ext uri="{FF2B5EF4-FFF2-40B4-BE49-F238E27FC236}">
              <a16:creationId xmlns:a16="http://schemas.microsoft.com/office/drawing/2014/main" xmlns="" id="{00000000-0008-0000-0600-0000A1020000}"/>
            </a:ext>
          </a:extLst>
        </xdr:cNvPr>
        <xdr:cNvSpPr txBox="1"/>
      </xdr:nvSpPr>
      <xdr:spPr>
        <a:xfrm>
          <a:off x="16370300" y="15458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81572</xdr:rowOff>
    </xdr:from>
    <xdr:to>
      <xdr:col>86</xdr:col>
      <xdr:colOff>25400</xdr:colOff>
      <xdr:row>91</xdr:row>
      <xdr:rowOff>81572</xdr:rowOff>
    </xdr:to>
    <xdr:cxnSp macro="">
      <xdr:nvCxnSpPr>
        <xdr:cNvPr id="674" name="直線コネクタ 673">
          <a:extLst>
            <a:ext uri="{FF2B5EF4-FFF2-40B4-BE49-F238E27FC236}">
              <a16:creationId xmlns:a16="http://schemas.microsoft.com/office/drawing/2014/main" xmlns="" id="{00000000-0008-0000-0600-0000A2020000}"/>
            </a:ext>
          </a:extLst>
        </xdr:cNvPr>
        <xdr:cNvCxnSpPr/>
      </xdr:nvCxnSpPr>
      <xdr:spPr>
        <a:xfrm>
          <a:off x="16230600" y="15683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118573</xdr:rowOff>
    </xdr:from>
    <xdr:to>
      <xdr:col>85</xdr:col>
      <xdr:colOff>127000</xdr:colOff>
      <xdr:row>98</xdr:row>
      <xdr:rowOff>119680</xdr:rowOff>
    </xdr:to>
    <xdr:cxnSp macro="">
      <xdr:nvCxnSpPr>
        <xdr:cNvPr id="675" name="直線コネクタ 674">
          <a:extLst>
            <a:ext uri="{FF2B5EF4-FFF2-40B4-BE49-F238E27FC236}">
              <a16:creationId xmlns:a16="http://schemas.microsoft.com/office/drawing/2014/main" xmlns="" id="{00000000-0008-0000-0600-0000A3020000}"/>
            </a:ext>
          </a:extLst>
        </xdr:cNvPr>
        <xdr:cNvCxnSpPr/>
      </xdr:nvCxnSpPr>
      <xdr:spPr>
        <a:xfrm flipV="1">
          <a:off x="15481300" y="16920673"/>
          <a:ext cx="838200" cy="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68577</xdr:rowOff>
    </xdr:from>
    <xdr:ext cx="534377" cy="259045"/>
    <xdr:sp macro="" textlink="">
      <xdr:nvSpPr>
        <xdr:cNvPr id="676" name="積立金平均値テキスト">
          <a:extLst>
            <a:ext uri="{FF2B5EF4-FFF2-40B4-BE49-F238E27FC236}">
              <a16:creationId xmlns:a16="http://schemas.microsoft.com/office/drawing/2014/main" xmlns="" id="{00000000-0008-0000-0600-0000A4020000}"/>
            </a:ext>
          </a:extLst>
        </xdr:cNvPr>
        <xdr:cNvSpPr txBox="1"/>
      </xdr:nvSpPr>
      <xdr:spPr>
        <a:xfrm>
          <a:off x="16370300" y="16527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45700</xdr:rowOff>
    </xdr:from>
    <xdr:to>
      <xdr:col>85</xdr:col>
      <xdr:colOff>177800</xdr:colOff>
      <xdr:row>97</xdr:row>
      <xdr:rowOff>147300</xdr:rowOff>
    </xdr:to>
    <xdr:sp macro="" textlink="">
      <xdr:nvSpPr>
        <xdr:cNvPr id="677" name="フローチャート: 判断 676">
          <a:extLst>
            <a:ext uri="{FF2B5EF4-FFF2-40B4-BE49-F238E27FC236}">
              <a16:creationId xmlns:a16="http://schemas.microsoft.com/office/drawing/2014/main" xmlns="" id="{00000000-0008-0000-0600-0000A5020000}"/>
            </a:ext>
          </a:extLst>
        </xdr:cNvPr>
        <xdr:cNvSpPr/>
      </xdr:nvSpPr>
      <xdr:spPr>
        <a:xfrm>
          <a:off x="16268700" y="16676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119680</xdr:rowOff>
    </xdr:from>
    <xdr:to>
      <xdr:col>81</xdr:col>
      <xdr:colOff>50800</xdr:colOff>
      <xdr:row>98</xdr:row>
      <xdr:rowOff>126473</xdr:rowOff>
    </xdr:to>
    <xdr:cxnSp macro="">
      <xdr:nvCxnSpPr>
        <xdr:cNvPr id="678" name="直線コネクタ 677">
          <a:extLst>
            <a:ext uri="{FF2B5EF4-FFF2-40B4-BE49-F238E27FC236}">
              <a16:creationId xmlns:a16="http://schemas.microsoft.com/office/drawing/2014/main" xmlns="" id="{00000000-0008-0000-0600-0000A6020000}"/>
            </a:ext>
          </a:extLst>
        </xdr:cNvPr>
        <xdr:cNvCxnSpPr/>
      </xdr:nvCxnSpPr>
      <xdr:spPr>
        <a:xfrm flipV="1">
          <a:off x="14592300" y="16921780"/>
          <a:ext cx="889000" cy="6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36725</xdr:rowOff>
    </xdr:from>
    <xdr:to>
      <xdr:col>81</xdr:col>
      <xdr:colOff>101600</xdr:colOff>
      <xdr:row>97</xdr:row>
      <xdr:rowOff>138325</xdr:rowOff>
    </xdr:to>
    <xdr:sp macro="" textlink="">
      <xdr:nvSpPr>
        <xdr:cNvPr id="679" name="フローチャート: 判断 678">
          <a:extLst>
            <a:ext uri="{FF2B5EF4-FFF2-40B4-BE49-F238E27FC236}">
              <a16:creationId xmlns:a16="http://schemas.microsoft.com/office/drawing/2014/main" xmlns="" id="{00000000-0008-0000-0600-0000A7020000}"/>
            </a:ext>
          </a:extLst>
        </xdr:cNvPr>
        <xdr:cNvSpPr/>
      </xdr:nvSpPr>
      <xdr:spPr>
        <a:xfrm>
          <a:off x="15430500" y="16667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154852</xdr:rowOff>
    </xdr:from>
    <xdr:ext cx="534377" cy="259045"/>
    <xdr:sp macro="" textlink="">
      <xdr:nvSpPr>
        <xdr:cNvPr id="680" name="テキスト ボックス 679">
          <a:extLst>
            <a:ext uri="{FF2B5EF4-FFF2-40B4-BE49-F238E27FC236}">
              <a16:creationId xmlns:a16="http://schemas.microsoft.com/office/drawing/2014/main" xmlns="" id="{00000000-0008-0000-0600-0000A8020000}"/>
            </a:ext>
          </a:extLst>
        </xdr:cNvPr>
        <xdr:cNvSpPr txBox="1"/>
      </xdr:nvSpPr>
      <xdr:spPr>
        <a:xfrm>
          <a:off x="15214111" y="1644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126473</xdr:rowOff>
    </xdr:from>
    <xdr:to>
      <xdr:col>76</xdr:col>
      <xdr:colOff>114300</xdr:colOff>
      <xdr:row>98</xdr:row>
      <xdr:rowOff>127791</xdr:rowOff>
    </xdr:to>
    <xdr:cxnSp macro="">
      <xdr:nvCxnSpPr>
        <xdr:cNvPr id="681" name="直線コネクタ 680">
          <a:extLst>
            <a:ext uri="{FF2B5EF4-FFF2-40B4-BE49-F238E27FC236}">
              <a16:creationId xmlns:a16="http://schemas.microsoft.com/office/drawing/2014/main" xmlns="" id="{00000000-0008-0000-0600-0000A9020000}"/>
            </a:ext>
          </a:extLst>
        </xdr:cNvPr>
        <xdr:cNvCxnSpPr/>
      </xdr:nvCxnSpPr>
      <xdr:spPr>
        <a:xfrm flipV="1">
          <a:off x="13703300" y="16928573"/>
          <a:ext cx="889000" cy="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29172</xdr:rowOff>
    </xdr:from>
    <xdr:to>
      <xdr:col>76</xdr:col>
      <xdr:colOff>165100</xdr:colOff>
      <xdr:row>97</xdr:row>
      <xdr:rowOff>130772</xdr:rowOff>
    </xdr:to>
    <xdr:sp macro="" textlink="">
      <xdr:nvSpPr>
        <xdr:cNvPr id="682" name="フローチャート: 判断 681">
          <a:extLst>
            <a:ext uri="{FF2B5EF4-FFF2-40B4-BE49-F238E27FC236}">
              <a16:creationId xmlns:a16="http://schemas.microsoft.com/office/drawing/2014/main" xmlns="" id="{00000000-0008-0000-0600-0000AA020000}"/>
            </a:ext>
          </a:extLst>
        </xdr:cNvPr>
        <xdr:cNvSpPr/>
      </xdr:nvSpPr>
      <xdr:spPr>
        <a:xfrm>
          <a:off x="14541500" y="1665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147299</xdr:rowOff>
    </xdr:from>
    <xdr:ext cx="534377" cy="259045"/>
    <xdr:sp macro="" textlink="">
      <xdr:nvSpPr>
        <xdr:cNvPr id="683" name="テキスト ボックス 682">
          <a:extLst>
            <a:ext uri="{FF2B5EF4-FFF2-40B4-BE49-F238E27FC236}">
              <a16:creationId xmlns:a16="http://schemas.microsoft.com/office/drawing/2014/main" xmlns="" id="{00000000-0008-0000-0600-0000AB020000}"/>
            </a:ext>
          </a:extLst>
        </xdr:cNvPr>
        <xdr:cNvSpPr txBox="1"/>
      </xdr:nvSpPr>
      <xdr:spPr>
        <a:xfrm>
          <a:off x="14325111" y="1643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127791</xdr:rowOff>
    </xdr:from>
    <xdr:to>
      <xdr:col>71</xdr:col>
      <xdr:colOff>177800</xdr:colOff>
      <xdr:row>98</xdr:row>
      <xdr:rowOff>139700</xdr:rowOff>
    </xdr:to>
    <xdr:cxnSp macro="">
      <xdr:nvCxnSpPr>
        <xdr:cNvPr id="684" name="直線コネクタ 683">
          <a:extLst>
            <a:ext uri="{FF2B5EF4-FFF2-40B4-BE49-F238E27FC236}">
              <a16:creationId xmlns:a16="http://schemas.microsoft.com/office/drawing/2014/main" xmlns="" id="{00000000-0008-0000-0600-0000AC020000}"/>
            </a:ext>
          </a:extLst>
        </xdr:cNvPr>
        <xdr:cNvCxnSpPr/>
      </xdr:nvCxnSpPr>
      <xdr:spPr>
        <a:xfrm flipV="1">
          <a:off x="12814300" y="16929891"/>
          <a:ext cx="889000" cy="1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37396</xdr:rowOff>
    </xdr:from>
    <xdr:to>
      <xdr:col>72</xdr:col>
      <xdr:colOff>38100</xdr:colOff>
      <xdr:row>97</xdr:row>
      <xdr:rowOff>138996</xdr:rowOff>
    </xdr:to>
    <xdr:sp macro="" textlink="">
      <xdr:nvSpPr>
        <xdr:cNvPr id="685" name="フローチャート: 判断 684">
          <a:extLst>
            <a:ext uri="{FF2B5EF4-FFF2-40B4-BE49-F238E27FC236}">
              <a16:creationId xmlns:a16="http://schemas.microsoft.com/office/drawing/2014/main" xmlns="" id="{00000000-0008-0000-0600-0000AD020000}"/>
            </a:ext>
          </a:extLst>
        </xdr:cNvPr>
        <xdr:cNvSpPr/>
      </xdr:nvSpPr>
      <xdr:spPr>
        <a:xfrm>
          <a:off x="13652500" y="1666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155523</xdr:rowOff>
    </xdr:from>
    <xdr:ext cx="534377" cy="259045"/>
    <xdr:sp macro="" textlink="">
      <xdr:nvSpPr>
        <xdr:cNvPr id="686" name="テキスト ボックス 685">
          <a:extLst>
            <a:ext uri="{FF2B5EF4-FFF2-40B4-BE49-F238E27FC236}">
              <a16:creationId xmlns:a16="http://schemas.microsoft.com/office/drawing/2014/main" xmlns="" id="{00000000-0008-0000-0600-0000AE020000}"/>
            </a:ext>
          </a:extLst>
        </xdr:cNvPr>
        <xdr:cNvSpPr txBox="1"/>
      </xdr:nvSpPr>
      <xdr:spPr>
        <a:xfrm>
          <a:off x="13436111" y="1644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81868</xdr:rowOff>
    </xdr:from>
    <xdr:to>
      <xdr:col>67</xdr:col>
      <xdr:colOff>101600</xdr:colOff>
      <xdr:row>98</xdr:row>
      <xdr:rowOff>12018</xdr:rowOff>
    </xdr:to>
    <xdr:sp macro="" textlink="">
      <xdr:nvSpPr>
        <xdr:cNvPr id="687" name="フローチャート: 判断 686">
          <a:extLst>
            <a:ext uri="{FF2B5EF4-FFF2-40B4-BE49-F238E27FC236}">
              <a16:creationId xmlns:a16="http://schemas.microsoft.com/office/drawing/2014/main" xmlns="" id="{00000000-0008-0000-0600-0000AF020000}"/>
            </a:ext>
          </a:extLst>
        </xdr:cNvPr>
        <xdr:cNvSpPr/>
      </xdr:nvSpPr>
      <xdr:spPr>
        <a:xfrm>
          <a:off x="12763500" y="1671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28545</xdr:rowOff>
    </xdr:from>
    <xdr:ext cx="534377" cy="259045"/>
    <xdr:sp macro="" textlink="">
      <xdr:nvSpPr>
        <xdr:cNvPr id="688" name="テキスト ボックス 687">
          <a:extLst>
            <a:ext uri="{FF2B5EF4-FFF2-40B4-BE49-F238E27FC236}">
              <a16:creationId xmlns:a16="http://schemas.microsoft.com/office/drawing/2014/main" xmlns="" id="{00000000-0008-0000-0600-0000B0020000}"/>
            </a:ext>
          </a:extLst>
        </xdr:cNvPr>
        <xdr:cNvSpPr txBox="1"/>
      </xdr:nvSpPr>
      <xdr:spPr>
        <a:xfrm>
          <a:off x="12547111" y="1648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xmlns=""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xmlns=""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xmlns=""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xmlns=""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xmlns=""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67773</xdr:rowOff>
    </xdr:from>
    <xdr:to>
      <xdr:col>85</xdr:col>
      <xdr:colOff>177800</xdr:colOff>
      <xdr:row>98</xdr:row>
      <xdr:rowOff>169373</xdr:rowOff>
    </xdr:to>
    <xdr:sp macro="" textlink="">
      <xdr:nvSpPr>
        <xdr:cNvPr id="694" name="楕円 693">
          <a:extLst>
            <a:ext uri="{FF2B5EF4-FFF2-40B4-BE49-F238E27FC236}">
              <a16:creationId xmlns:a16="http://schemas.microsoft.com/office/drawing/2014/main" xmlns="" id="{00000000-0008-0000-0600-0000B6020000}"/>
            </a:ext>
          </a:extLst>
        </xdr:cNvPr>
        <xdr:cNvSpPr/>
      </xdr:nvSpPr>
      <xdr:spPr>
        <a:xfrm>
          <a:off x="16268700" y="16869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154150</xdr:rowOff>
    </xdr:from>
    <xdr:ext cx="469744" cy="259045"/>
    <xdr:sp macro="" textlink="">
      <xdr:nvSpPr>
        <xdr:cNvPr id="695" name="積立金該当値テキスト">
          <a:extLst>
            <a:ext uri="{FF2B5EF4-FFF2-40B4-BE49-F238E27FC236}">
              <a16:creationId xmlns:a16="http://schemas.microsoft.com/office/drawing/2014/main" xmlns="" id="{00000000-0008-0000-0600-0000B7020000}"/>
            </a:ext>
          </a:extLst>
        </xdr:cNvPr>
        <xdr:cNvSpPr txBox="1"/>
      </xdr:nvSpPr>
      <xdr:spPr>
        <a:xfrm>
          <a:off x="16370300" y="16784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68880</xdr:rowOff>
    </xdr:from>
    <xdr:to>
      <xdr:col>81</xdr:col>
      <xdr:colOff>101600</xdr:colOff>
      <xdr:row>98</xdr:row>
      <xdr:rowOff>170480</xdr:rowOff>
    </xdr:to>
    <xdr:sp macro="" textlink="">
      <xdr:nvSpPr>
        <xdr:cNvPr id="696" name="楕円 695">
          <a:extLst>
            <a:ext uri="{FF2B5EF4-FFF2-40B4-BE49-F238E27FC236}">
              <a16:creationId xmlns:a16="http://schemas.microsoft.com/office/drawing/2014/main" xmlns="" id="{00000000-0008-0000-0600-0000B8020000}"/>
            </a:ext>
          </a:extLst>
        </xdr:cNvPr>
        <xdr:cNvSpPr/>
      </xdr:nvSpPr>
      <xdr:spPr>
        <a:xfrm>
          <a:off x="15430500" y="168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161607</xdr:rowOff>
    </xdr:from>
    <xdr:ext cx="469744" cy="259045"/>
    <xdr:sp macro="" textlink="">
      <xdr:nvSpPr>
        <xdr:cNvPr id="697" name="テキスト ボックス 696">
          <a:extLst>
            <a:ext uri="{FF2B5EF4-FFF2-40B4-BE49-F238E27FC236}">
              <a16:creationId xmlns:a16="http://schemas.microsoft.com/office/drawing/2014/main" xmlns="" id="{00000000-0008-0000-0600-0000B9020000}"/>
            </a:ext>
          </a:extLst>
        </xdr:cNvPr>
        <xdr:cNvSpPr txBox="1"/>
      </xdr:nvSpPr>
      <xdr:spPr>
        <a:xfrm>
          <a:off x="15246428" y="1696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75673</xdr:rowOff>
    </xdr:from>
    <xdr:to>
      <xdr:col>76</xdr:col>
      <xdr:colOff>165100</xdr:colOff>
      <xdr:row>99</xdr:row>
      <xdr:rowOff>5823</xdr:rowOff>
    </xdr:to>
    <xdr:sp macro="" textlink="">
      <xdr:nvSpPr>
        <xdr:cNvPr id="698" name="楕円 697">
          <a:extLst>
            <a:ext uri="{FF2B5EF4-FFF2-40B4-BE49-F238E27FC236}">
              <a16:creationId xmlns:a16="http://schemas.microsoft.com/office/drawing/2014/main" xmlns="" id="{00000000-0008-0000-0600-0000BA020000}"/>
            </a:ext>
          </a:extLst>
        </xdr:cNvPr>
        <xdr:cNvSpPr/>
      </xdr:nvSpPr>
      <xdr:spPr>
        <a:xfrm>
          <a:off x="14541500" y="1687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168400</xdr:rowOff>
    </xdr:from>
    <xdr:ext cx="469744" cy="259045"/>
    <xdr:sp macro="" textlink="">
      <xdr:nvSpPr>
        <xdr:cNvPr id="699" name="テキスト ボックス 698">
          <a:extLst>
            <a:ext uri="{FF2B5EF4-FFF2-40B4-BE49-F238E27FC236}">
              <a16:creationId xmlns:a16="http://schemas.microsoft.com/office/drawing/2014/main" xmlns="" id="{00000000-0008-0000-0600-0000BB020000}"/>
            </a:ext>
          </a:extLst>
        </xdr:cNvPr>
        <xdr:cNvSpPr txBox="1"/>
      </xdr:nvSpPr>
      <xdr:spPr>
        <a:xfrm>
          <a:off x="14357428" y="16970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76991</xdr:rowOff>
    </xdr:from>
    <xdr:to>
      <xdr:col>72</xdr:col>
      <xdr:colOff>38100</xdr:colOff>
      <xdr:row>99</xdr:row>
      <xdr:rowOff>7141</xdr:rowOff>
    </xdr:to>
    <xdr:sp macro="" textlink="">
      <xdr:nvSpPr>
        <xdr:cNvPr id="700" name="楕円 699">
          <a:extLst>
            <a:ext uri="{FF2B5EF4-FFF2-40B4-BE49-F238E27FC236}">
              <a16:creationId xmlns:a16="http://schemas.microsoft.com/office/drawing/2014/main" xmlns="" id="{00000000-0008-0000-0600-0000BC020000}"/>
            </a:ext>
          </a:extLst>
        </xdr:cNvPr>
        <xdr:cNvSpPr/>
      </xdr:nvSpPr>
      <xdr:spPr>
        <a:xfrm>
          <a:off x="13652500" y="1687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169718</xdr:rowOff>
    </xdr:from>
    <xdr:ext cx="469744" cy="259045"/>
    <xdr:sp macro="" textlink="">
      <xdr:nvSpPr>
        <xdr:cNvPr id="701" name="テキスト ボックス 700">
          <a:extLst>
            <a:ext uri="{FF2B5EF4-FFF2-40B4-BE49-F238E27FC236}">
              <a16:creationId xmlns:a16="http://schemas.microsoft.com/office/drawing/2014/main" xmlns="" id="{00000000-0008-0000-0600-0000BD020000}"/>
            </a:ext>
          </a:extLst>
        </xdr:cNvPr>
        <xdr:cNvSpPr txBox="1"/>
      </xdr:nvSpPr>
      <xdr:spPr>
        <a:xfrm>
          <a:off x="13468428" y="16971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88900</xdr:rowOff>
    </xdr:from>
    <xdr:to>
      <xdr:col>67</xdr:col>
      <xdr:colOff>101600</xdr:colOff>
      <xdr:row>99</xdr:row>
      <xdr:rowOff>19050</xdr:rowOff>
    </xdr:to>
    <xdr:sp macro="" textlink="">
      <xdr:nvSpPr>
        <xdr:cNvPr id="702" name="楕円 701">
          <a:extLst>
            <a:ext uri="{FF2B5EF4-FFF2-40B4-BE49-F238E27FC236}">
              <a16:creationId xmlns:a16="http://schemas.microsoft.com/office/drawing/2014/main" xmlns="" id="{00000000-0008-0000-0600-0000BE020000}"/>
            </a:ext>
          </a:extLst>
        </xdr:cNvPr>
        <xdr:cNvSpPr/>
      </xdr:nvSpPr>
      <xdr:spPr>
        <a:xfrm>
          <a:off x="1276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99</xdr:row>
      <xdr:rowOff>10177</xdr:rowOff>
    </xdr:from>
    <xdr:ext cx="249299" cy="259045"/>
    <xdr:sp macro="" textlink="">
      <xdr:nvSpPr>
        <xdr:cNvPr id="703" name="テキスト ボックス 702">
          <a:extLst>
            <a:ext uri="{FF2B5EF4-FFF2-40B4-BE49-F238E27FC236}">
              <a16:creationId xmlns:a16="http://schemas.microsoft.com/office/drawing/2014/main" xmlns="" id="{00000000-0008-0000-0600-0000BF020000}"/>
            </a:ext>
          </a:extLst>
        </xdr:cNvPr>
        <xdr:cNvSpPr txBox="1"/>
      </xdr:nvSpPr>
      <xdr:spPr>
        <a:xfrm>
          <a:off x="1268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xmlns=""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xmlns=""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xmlns=""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xmlns=""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xmlns=""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xmlns=""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xmlns=""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xmlns=""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xmlns=""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xmlns=""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a:extLst>
            <a:ext uri="{FF2B5EF4-FFF2-40B4-BE49-F238E27FC236}">
              <a16:creationId xmlns:a16="http://schemas.microsoft.com/office/drawing/2014/main" xmlns="" id="{00000000-0008-0000-0600-0000C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a:extLst>
            <a:ext uri="{FF2B5EF4-FFF2-40B4-BE49-F238E27FC236}">
              <a16:creationId xmlns:a16="http://schemas.microsoft.com/office/drawing/2014/main" xmlns="" id="{00000000-0008-0000-0600-0000C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a:extLst>
            <a:ext uri="{FF2B5EF4-FFF2-40B4-BE49-F238E27FC236}">
              <a16:creationId xmlns:a16="http://schemas.microsoft.com/office/drawing/2014/main" xmlns="" id="{00000000-0008-0000-0600-0000C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a:extLst>
            <a:ext uri="{FF2B5EF4-FFF2-40B4-BE49-F238E27FC236}">
              <a16:creationId xmlns:a16="http://schemas.microsoft.com/office/drawing/2014/main" xmlns="" id="{00000000-0008-0000-0600-0000CD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a:extLst>
            <a:ext uri="{FF2B5EF4-FFF2-40B4-BE49-F238E27FC236}">
              <a16:creationId xmlns:a16="http://schemas.microsoft.com/office/drawing/2014/main" xmlns="" id="{00000000-0008-0000-0600-0000C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a:extLst>
            <a:ext uri="{FF2B5EF4-FFF2-40B4-BE49-F238E27FC236}">
              <a16:creationId xmlns:a16="http://schemas.microsoft.com/office/drawing/2014/main" xmlns="" id="{00000000-0008-0000-0600-0000C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a:extLst>
            <a:ext uri="{FF2B5EF4-FFF2-40B4-BE49-F238E27FC236}">
              <a16:creationId xmlns:a16="http://schemas.microsoft.com/office/drawing/2014/main" xmlns="" id="{00000000-0008-0000-0600-0000D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a:extLst>
            <a:ext uri="{FF2B5EF4-FFF2-40B4-BE49-F238E27FC236}">
              <a16:creationId xmlns:a16="http://schemas.microsoft.com/office/drawing/2014/main" xmlns="" id="{00000000-0008-0000-0600-0000D1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a:extLst>
            <a:ext uri="{FF2B5EF4-FFF2-40B4-BE49-F238E27FC236}">
              <a16:creationId xmlns:a16="http://schemas.microsoft.com/office/drawing/2014/main" xmlns="" id="{00000000-0008-0000-0600-0000D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a:extLst>
            <a:ext uri="{FF2B5EF4-FFF2-40B4-BE49-F238E27FC236}">
              <a16:creationId xmlns:a16="http://schemas.microsoft.com/office/drawing/2014/main" xmlns="" id="{00000000-0008-0000-0600-0000D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xmlns=""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xmlns=""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xmlns=""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47155</xdr:rowOff>
    </xdr:from>
    <xdr:to>
      <xdr:col>116</xdr:col>
      <xdr:colOff>62864</xdr:colOff>
      <xdr:row>39</xdr:row>
      <xdr:rowOff>44450</xdr:rowOff>
    </xdr:to>
    <xdr:cxnSp macro="">
      <xdr:nvCxnSpPr>
        <xdr:cNvPr id="727" name="直線コネクタ 726">
          <a:extLst>
            <a:ext uri="{FF2B5EF4-FFF2-40B4-BE49-F238E27FC236}">
              <a16:creationId xmlns:a16="http://schemas.microsoft.com/office/drawing/2014/main" xmlns="" id="{00000000-0008-0000-0600-0000D7020000}"/>
            </a:ext>
          </a:extLst>
        </xdr:cNvPr>
        <xdr:cNvCxnSpPr/>
      </xdr:nvCxnSpPr>
      <xdr:spPr>
        <a:xfrm flipV="1">
          <a:off x="22159595" y="5362105"/>
          <a:ext cx="1269" cy="1368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a:extLst>
            <a:ext uri="{FF2B5EF4-FFF2-40B4-BE49-F238E27FC236}">
              <a16:creationId xmlns:a16="http://schemas.microsoft.com/office/drawing/2014/main" xmlns="" id="{00000000-0008-0000-0600-0000D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a:extLst>
            <a:ext uri="{FF2B5EF4-FFF2-40B4-BE49-F238E27FC236}">
              <a16:creationId xmlns:a16="http://schemas.microsoft.com/office/drawing/2014/main" xmlns="" id="{00000000-0008-0000-0600-0000D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165282</xdr:rowOff>
    </xdr:from>
    <xdr:ext cx="534377" cy="259045"/>
    <xdr:sp macro="" textlink="">
      <xdr:nvSpPr>
        <xdr:cNvPr id="730" name="投資及び出資金最大値テキスト">
          <a:extLst>
            <a:ext uri="{FF2B5EF4-FFF2-40B4-BE49-F238E27FC236}">
              <a16:creationId xmlns:a16="http://schemas.microsoft.com/office/drawing/2014/main" xmlns="" id="{00000000-0008-0000-0600-0000DA020000}"/>
            </a:ext>
          </a:extLst>
        </xdr:cNvPr>
        <xdr:cNvSpPr txBox="1"/>
      </xdr:nvSpPr>
      <xdr:spPr>
        <a:xfrm>
          <a:off x="22212300" y="513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47155</xdr:rowOff>
    </xdr:from>
    <xdr:to>
      <xdr:col>116</xdr:col>
      <xdr:colOff>152400</xdr:colOff>
      <xdr:row>31</xdr:row>
      <xdr:rowOff>47155</xdr:rowOff>
    </xdr:to>
    <xdr:cxnSp macro="">
      <xdr:nvCxnSpPr>
        <xdr:cNvPr id="731" name="直線コネクタ 730">
          <a:extLst>
            <a:ext uri="{FF2B5EF4-FFF2-40B4-BE49-F238E27FC236}">
              <a16:creationId xmlns:a16="http://schemas.microsoft.com/office/drawing/2014/main" xmlns="" id="{00000000-0008-0000-0600-0000DB020000}"/>
            </a:ext>
          </a:extLst>
        </xdr:cNvPr>
        <xdr:cNvCxnSpPr/>
      </xdr:nvCxnSpPr>
      <xdr:spPr>
        <a:xfrm>
          <a:off x="22072600" y="5362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153301</xdr:rowOff>
    </xdr:from>
    <xdr:to>
      <xdr:col>116</xdr:col>
      <xdr:colOff>63500</xdr:colOff>
      <xdr:row>39</xdr:row>
      <xdr:rowOff>19876</xdr:rowOff>
    </xdr:to>
    <xdr:cxnSp macro="">
      <xdr:nvCxnSpPr>
        <xdr:cNvPr id="732" name="直線コネクタ 731">
          <a:extLst>
            <a:ext uri="{FF2B5EF4-FFF2-40B4-BE49-F238E27FC236}">
              <a16:creationId xmlns:a16="http://schemas.microsoft.com/office/drawing/2014/main" xmlns="" id="{00000000-0008-0000-0600-0000DC020000}"/>
            </a:ext>
          </a:extLst>
        </xdr:cNvPr>
        <xdr:cNvCxnSpPr/>
      </xdr:nvCxnSpPr>
      <xdr:spPr>
        <a:xfrm>
          <a:off x="21323300" y="6668401"/>
          <a:ext cx="838200" cy="38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72077</xdr:rowOff>
    </xdr:from>
    <xdr:ext cx="469744" cy="259045"/>
    <xdr:sp macro="" textlink="">
      <xdr:nvSpPr>
        <xdr:cNvPr id="733" name="投資及び出資金平均値テキスト">
          <a:extLst>
            <a:ext uri="{FF2B5EF4-FFF2-40B4-BE49-F238E27FC236}">
              <a16:creationId xmlns:a16="http://schemas.microsoft.com/office/drawing/2014/main" xmlns="" id="{00000000-0008-0000-0600-0000DD020000}"/>
            </a:ext>
          </a:extLst>
        </xdr:cNvPr>
        <xdr:cNvSpPr txBox="1"/>
      </xdr:nvSpPr>
      <xdr:spPr>
        <a:xfrm>
          <a:off x="22212300" y="641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49200</xdr:rowOff>
    </xdr:from>
    <xdr:to>
      <xdr:col>116</xdr:col>
      <xdr:colOff>114300</xdr:colOff>
      <xdr:row>38</xdr:row>
      <xdr:rowOff>150800</xdr:rowOff>
    </xdr:to>
    <xdr:sp macro="" textlink="">
      <xdr:nvSpPr>
        <xdr:cNvPr id="734" name="フローチャート: 判断 733">
          <a:extLst>
            <a:ext uri="{FF2B5EF4-FFF2-40B4-BE49-F238E27FC236}">
              <a16:creationId xmlns:a16="http://schemas.microsoft.com/office/drawing/2014/main" xmlns="" id="{00000000-0008-0000-0600-0000DE020000}"/>
            </a:ext>
          </a:extLst>
        </xdr:cNvPr>
        <xdr:cNvSpPr/>
      </xdr:nvSpPr>
      <xdr:spPr>
        <a:xfrm>
          <a:off x="22110700" y="65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153301</xdr:rowOff>
    </xdr:from>
    <xdr:to>
      <xdr:col>111</xdr:col>
      <xdr:colOff>177800</xdr:colOff>
      <xdr:row>39</xdr:row>
      <xdr:rowOff>36296</xdr:rowOff>
    </xdr:to>
    <xdr:cxnSp macro="">
      <xdr:nvCxnSpPr>
        <xdr:cNvPr id="735" name="直線コネクタ 734">
          <a:extLst>
            <a:ext uri="{FF2B5EF4-FFF2-40B4-BE49-F238E27FC236}">
              <a16:creationId xmlns:a16="http://schemas.microsoft.com/office/drawing/2014/main" xmlns="" id="{00000000-0008-0000-0600-0000DF020000}"/>
            </a:ext>
          </a:extLst>
        </xdr:cNvPr>
        <xdr:cNvCxnSpPr/>
      </xdr:nvCxnSpPr>
      <xdr:spPr>
        <a:xfrm flipV="1">
          <a:off x="20434300" y="6668401"/>
          <a:ext cx="889000" cy="5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38265</xdr:rowOff>
    </xdr:from>
    <xdr:to>
      <xdr:col>112</xdr:col>
      <xdr:colOff>38100</xdr:colOff>
      <xdr:row>38</xdr:row>
      <xdr:rowOff>139865</xdr:rowOff>
    </xdr:to>
    <xdr:sp macro="" textlink="">
      <xdr:nvSpPr>
        <xdr:cNvPr id="736" name="フローチャート: 判断 735">
          <a:extLst>
            <a:ext uri="{FF2B5EF4-FFF2-40B4-BE49-F238E27FC236}">
              <a16:creationId xmlns:a16="http://schemas.microsoft.com/office/drawing/2014/main" xmlns="" id="{00000000-0008-0000-0600-0000E0020000}"/>
            </a:ext>
          </a:extLst>
        </xdr:cNvPr>
        <xdr:cNvSpPr/>
      </xdr:nvSpPr>
      <xdr:spPr>
        <a:xfrm>
          <a:off x="21272500" y="655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156392</xdr:rowOff>
    </xdr:from>
    <xdr:ext cx="469744" cy="259045"/>
    <xdr:sp macro="" textlink="">
      <xdr:nvSpPr>
        <xdr:cNvPr id="737" name="テキスト ボックス 736">
          <a:extLst>
            <a:ext uri="{FF2B5EF4-FFF2-40B4-BE49-F238E27FC236}">
              <a16:creationId xmlns:a16="http://schemas.microsoft.com/office/drawing/2014/main" xmlns="" id="{00000000-0008-0000-0600-0000E1020000}"/>
            </a:ext>
          </a:extLst>
        </xdr:cNvPr>
        <xdr:cNvSpPr txBox="1"/>
      </xdr:nvSpPr>
      <xdr:spPr>
        <a:xfrm>
          <a:off x="21088428" y="632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36296</xdr:rowOff>
    </xdr:from>
    <xdr:to>
      <xdr:col>107</xdr:col>
      <xdr:colOff>50800</xdr:colOff>
      <xdr:row>39</xdr:row>
      <xdr:rowOff>44336</xdr:rowOff>
    </xdr:to>
    <xdr:cxnSp macro="">
      <xdr:nvCxnSpPr>
        <xdr:cNvPr id="738" name="直線コネクタ 737">
          <a:extLst>
            <a:ext uri="{FF2B5EF4-FFF2-40B4-BE49-F238E27FC236}">
              <a16:creationId xmlns:a16="http://schemas.microsoft.com/office/drawing/2014/main" xmlns="" id="{00000000-0008-0000-0600-0000E2020000}"/>
            </a:ext>
          </a:extLst>
        </xdr:cNvPr>
        <xdr:cNvCxnSpPr/>
      </xdr:nvCxnSpPr>
      <xdr:spPr>
        <a:xfrm flipV="1">
          <a:off x="19545300" y="6722846"/>
          <a:ext cx="889000" cy="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54953</xdr:rowOff>
    </xdr:from>
    <xdr:to>
      <xdr:col>107</xdr:col>
      <xdr:colOff>101600</xdr:colOff>
      <xdr:row>38</xdr:row>
      <xdr:rowOff>156553</xdr:rowOff>
    </xdr:to>
    <xdr:sp macro="" textlink="">
      <xdr:nvSpPr>
        <xdr:cNvPr id="739" name="フローチャート: 判断 738">
          <a:extLst>
            <a:ext uri="{FF2B5EF4-FFF2-40B4-BE49-F238E27FC236}">
              <a16:creationId xmlns:a16="http://schemas.microsoft.com/office/drawing/2014/main" xmlns="" id="{00000000-0008-0000-0600-0000E3020000}"/>
            </a:ext>
          </a:extLst>
        </xdr:cNvPr>
        <xdr:cNvSpPr/>
      </xdr:nvSpPr>
      <xdr:spPr>
        <a:xfrm>
          <a:off x="20383500" y="65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1630</xdr:rowOff>
    </xdr:from>
    <xdr:ext cx="469744" cy="259045"/>
    <xdr:sp macro="" textlink="">
      <xdr:nvSpPr>
        <xdr:cNvPr id="740" name="テキスト ボックス 739">
          <a:extLst>
            <a:ext uri="{FF2B5EF4-FFF2-40B4-BE49-F238E27FC236}">
              <a16:creationId xmlns:a16="http://schemas.microsoft.com/office/drawing/2014/main" xmlns="" id="{00000000-0008-0000-0600-0000E4020000}"/>
            </a:ext>
          </a:extLst>
        </xdr:cNvPr>
        <xdr:cNvSpPr txBox="1"/>
      </xdr:nvSpPr>
      <xdr:spPr>
        <a:xfrm>
          <a:off x="20199428" y="634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38354</xdr:rowOff>
    </xdr:from>
    <xdr:to>
      <xdr:col>102</xdr:col>
      <xdr:colOff>114300</xdr:colOff>
      <xdr:row>39</xdr:row>
      <xdr:rowOff>44336</xdr:rowOff>
    </xdr:to>
    <xdr:cxnSp macro="">
      <xdr:nvCxnSpPr>
        <xdr:cNvPr id="741" name="直線コネクタ 740">
          <a:extLst>
            <a:ext uri="{FF2B5EF4-FFF2-40B4-BE49-F238E27FC236}">
              <a16:creationId xmlns:a16="http://schemas.microsoft.com/office/drawing/2014/main" xmlns="" id="{00000000-0008-0000-0600-0000E5020000}"/>
            </a:ext>
          </a:extLst>
        </xdr:cNvPr>
        <xdr:cNvCxnSpPr/>
      </xdr:nvCxnSpPr>
      <xdr:spPr>
        <a:xfrm>
          <a:off x="18656300" y="6724904"/>
          <a:ext cx="889000" cy="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51943</xdr:rowOff>
    </xdr:from>
    <xdr:to>
      <xdr:col>102</xdr:col>
      <xdr:colOff>165100</xdr:colOff>
      <xdr:row>38</xdr:row>
      <xdr:rowOff>153543</xdr:rowOff>
    </xdr:to>
    <xdr:sp macro="" textlink="">
      <xdr:nvSpPr>
        <xdr:cNvPr id="742" name="フローチャート: 判断 741">
          <a:extLst>
            <a:ext uri="{FF2B5EF4-FFF2-40B4-BE49-F238E27FC236}">
              <a16:creationId xmlns:a16="http://schemas.microsoft.com/office/drawing/2014/main" xmlns="" id="{00000000-0008-0000-0600-0000E6020000}"/>
            </a:ext>
          </a:extLst>
        </xdr:cNvPr>
        <xdr:cNvSpPr/>
      </xdr:nvSpPr>
      <xdr:spPr>
        <a:xfrm>
          <a:off x="19494500" y="656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170070</xdr:rowOff>
    </xdr:from>
    <xdr:ext cx="469744" cy="259045"/>
    <xdr:sp macro="" textlink="">
      <xdr:nvSpPr>
        <xdr:cNvPr id="743" name="テキスト ボックス 742">
          <a:extLst>
            <a:ext uri="{FF2B5EF4-FFF2-40B4-BE49-F238E27FC236}">
              <a16:creationId xmlns:a16="http://schemas.microsoft.com/office/drawing/2014/main" xmlns="" id="{00000000-0008-0000-0600-0000E7020000}"/>
            </a:ext>
          </a:extLst>
        </xdr:cNvPr>
        <xdr:cNvSpPr txBox="1"/>
      </xdr:nvSpPr>
      <xdr:spPr>
        <a:xfrm>
          <a:off x="19310428" y="6342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167043</xdr:rowOff>
    </xdr:from>
    <xdr:to>
      <xdr:col>98</xdr:col>
      <xdr:colOff>38100</xdr:colOff>
      <xdr:row>38</xdr:row>
      <xdr:rowOff>97193</xdr:rowOff>
    </xdr:to>
    <xdr:sp macro="" textlink="">
      <xdr:nvSpPr>
        <xdr:cNvPr id="744" name="フローチャート: 判断 743">
          <a:extLst>
            <a:ext uri="{FF2B5EF4-FFF2-40B4-BE49-F238E27FC236}">
              <a16:creationId xmlns:a16="http://schemas.microsoft.com/office/drawing/2014/main" xmlns="" id="{00000000-0008-0000-0600-0000E8020000}"/>
            </a:ext>
          </a:extLst>
        </xdr:cNvPr>
        <xdr:cNvSpPr/>
      </xdr:nvSpPr>
      <xdr:spPr>
        <a:xfrm>
          <a:off x="18605500" y="651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113720</xdr:rowOff>
    </xdr:from>
    <xdr:ext cx="469744" cy="259045"/>
    <xdr:sp macro="" textlink="">
      <xdr:nvSpPr>
        <xdr:cNvPr id="745" name="テキスト ボックス 744">
          <a:extLst>
            <a:ext uri="{FF2B5EF4-FFF2-40B4-BE49-F238E27FC236}">
              <a16:creationId xmlns:a16="http://schemas.microsoft.com/office/drawing/2014/main" xmlns="" id="{00000000-0008-0000-0600-0000E9020000}"/>
            </a:ext>
          </a:extLst>
        </xdr:cNvPr>
        <xdr:cNvSpPr txBox="1"/>
      </xdr:nvSpPr>
      <xdr:spPr>
        <a:xfrm>
          <a:off x="18421428" y="628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xmlns=""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xmlns=""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xmlns=""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xmlns=""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xmlns=""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140526</xdr:rowOff>
    </xdr:from>
    <xdr:to>
      <xdr:col>116</xdr:col>
      <xdr:colOff>114300</xdr:colOff>
      <xdr:row>39</xdr:row>
      <xdr:rowOff>70676</xdr:rowOff>
    </xdr:to>
    <xdr:sp macro="" textlink="">
      <xdr:nvSpPr>
        <xdr:cNvPr id="751" name="楕円 750">
          <a:extLst>
            <a:ext uri="{FF2B5EF4-FFF2-40B4-BE49-F238E27FC236}">
              <a16:creationId xmlns:a16="http://schemas.microsoft.com/office/drawing/2014/main" xmlns="" id="{00000000-0008-0000-0600-0000EF020000}"/>
            </a:ext>
          </a:extLst>
        </xdr:cNvPr>
        <xdr:cNvSpPr/>
      </xdr:nvSpPr>
      <xdr:spPr>
        <a:xfrm>
          <a:off x="22110700" y="665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55453</xdr:rowOff>
    </xdr:from>
    <xdr:ext cx="378565" cy="259045"/>
    <xdr:sp macro="" textlink="">
      <xdr:nvSpPr>
        <xdr:cNvPr id="752" name="投資及び出資金該当値テキスト">
          <a:extLst>
            <a:ext uri="{FF2B5EF4-FFF2-40B4-BE49-F238E27FC236}">
              <a16:creationId xmlns:a16="http://schemas.microsoft.com/office/drawing/2014/main" xmlns="" id="{00000000-0008-0000-0600-0000F0020000}"/>
            </a:ext>
          </a:extLst>
        </xdr:cNvPr>
        <xdr:cNvSpPr txBox="1"/>
      </xdr:nvSpPr>
      <xdr:spPr>
        <a:xfrm>
          <a:off x="22212300" y="6570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102501</xdr:rowOff>
    </xdr:from>
    <xdr:to>
      <xdr:col>112</xdr:col>
      <xdr:colOff>38100</xdr:colOff>
      <xdr:row>39</xdr:row>
      <xdr:rowOff>32651</xdr:rowOff>
    </xdr:to>
    <xdr:sp macro="" textlink="">
      <xdr:nvSpPr>
        <xdr:cNvPr id="753" name="楕円 752">
          <a:extLst>
            <a:ext uri="{FF2B5EF4-FFF2-40B4-BE49-F238E27FC236}">
              <a16:creationId xmlns:a16="http://schemas.microsoft.com/office/drawing/2014/main" xmlns="" id="{00000000-0008-0000-0600-0000F1020000}"/>
            </a:ext>
          </a:extLst>
        </xdr:cNvPr>
        <xdr:cNvSpPr/>
      </xdr:nvSpPr>
      <xdr:spPr>
        <a:xfrm>
          <a:off x="21272500" y="661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23778</xdr:rowOff>
    </xdr:from>
    <xdr:ext cx="469744" cy="259045"/>
    <xdr:sp macro="" textlink="">
      <xdr:nvSpPr>
        <xdr:cNvPr id="754" name="テキスト ボックス 753">
          <a:extLst>
            <a:ext uri="{FF2B5EF4-FFF2-40B4-BE49-F238E27FC236}">
              <a16:creationId xmlns:a16="http://schemas.microsoft.com/office/drawing/2014/main" xmlns="" id="{00000000-0008-0000-0600-0000F2020000}"/>
            </a:ext>
          </a:extLst>
        </xdr:cNvPr>
        <xdr:cNvSpPr txBox="1"/>
      </xdr:nvSpPr>
      <xdr:spPr>
        <a:xfrm>
          <a:off x="21088428" y="6710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156946</xdr:rowOff>
    </xdr:from>
    <xdr:to>
      <xdr:col>107</xdr:col>
      <xdr:colOff>101600</xdr:colOff>
      <xdr:row>39</xdr:row>
      <xdr:rowOff>87096</xdr:rowOff>
    </xdr:to>
    <xdr:sp macro="" textlink="">
      <xdr:nvSpPr>
        <xdr:cNvPr id="755" name="楕円 754">
          <a:extLst>
            <a:ext uri="{FF2B5EF4-FFF2-40B4-BE49-F238E27FC236}">
              <a16:creationId xmlns:a16="http://schemas.microsoft.com/office/drawing/2014/main" xmlns="" id="{00000000-0008-0000-0600-0000F3020000}"/>
            </a:ext>
          </a:extLst>
        </xdr:cNvPr>
        <xdr:cNvSpPr/>
      </xdr:nvSpPr>
      <xdr:spPr>
        <a:xfrm>
          <a:off x="20383500" y="6672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78223</xdr:rowOff>
    </xdr:from>
    <xdr:ext cx="378565" cy="259045"/>
    <xdr:sp macro="" textlink="">
      <xdr:nvSpPr>
        <xdr:cNvPr id="756" name="テキスト ボックス 755">
          <a:extLst>
            <a:ext uri="{FF2B5EF4-FFF2-40B4-BE49-F238E27FC236}">
              <a16:creationId xmlns:a16="http://schemas.microsoft.com/office/drawing/2014/main" xmlns="" id="{00000000-0008-0000-0600-0000F4020000}"/>
            </a:ext>
          </a:extLst>
        </xdr:cNvPr>
        <xdr:cNvSpPr txBox="1"/>
      </xdr:nvSpPr>
      <xdr:spPr>
        <a:xfrm>
          <a:off x="20245017" y="6764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164986</xdr:rowOff>
    </xdr:from>
    <xdr:to>
      <xdr:col>102</xdr:col>
      <xdr:colOff>165100</xdr:colOff>
      <xdr:row>39</xdr:row>
      <xdr:rowOff>95136</xdr:rowOff>
    </xdr:to>
    <xdr:sp macro="" textlink="">
      <xdr:nvSpPr>
        <xdr:cNvPr id="757" name="楕円 756">
          <a:extLst>
            <a:ext uri="{FF2B5EF4-FFF2-40B4-BE49-F238E27FC236}">
              <a16:creationId xmlns:a16="http://schemas.microsoft.com/office/drawing/2014/main" xmlns="" id="{00000000-0008-0000-0600-0000F5020000}"/>
            </a:ext>
          </a:extLst>
        </xdr:cNvPr>
        <xdr:cNvSpPr/>
      </xdr:nvSpPr>
      <xdr:spPr>
        <a:xfrm>
          <a:off x="19494500" y="668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86263</xdr:rowOff>
    </xdr:from>
    <xdr:ext cx="249299" cy="259045"/>
    <xdr:sp macro="" textlink="">
      <xdr:nvSpPr>
        <xdr:cNvPr id="758" name="テキスト ボックス 757">
          <a:extLst>
            <a:ext uri="{FF2B5EF4-FFF2-40B4-BE49-F238E27FC236}">
              <a16:creationId xmlns:a16="http://schemas.microsoft.com/office/drawing/2014/main" xmlns="" id="{00000000-0008-0000-0600-0000F6020000}"/>
            </a:ext>
          </a:extLst>
        </xdr:cNvPr>
        <xdr:cNvSpPr txBox="1"/>
      </xdr:nvSpPr>
      <xdr:spPr>
        <a:xfrm>
          <a:off x="19420650" y="67728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159004</xdr:rowOff>
    </xdr:from>
    <xdr:to>
      <xdr:col>98</xdr:col>
      <xdr:colOff>38100</xdr:colOff>
      <xdr:row>39</xdr:row>
      <xdr:rowOff>89154</xdr:rowOff>
    </xdr:to>
    <xdr:sp macro="" textlink="">
      <xdr:nvSpPr>
        <xdr:cNvPr id="759" name="楕円 758">
          <a:extLst>
            <a:ext uri="{FF2B5EF4-FFF2-40B4-BE49-F238E27FC236}">
              <a16:creationId xmlns:a16="http://schemas.microsoft.com/office/drawing/2014/main" xmlns="" id="{00000000-0008-0000-0600-0000F7020000}"/>
            </a:ext>
          </a:extLst>
        </xdr:cNvPr>
        <xdr:cNvSpPr/>
      </xdr:nvSpPr>
      <xdr:spPr>
        <a:xfrm>
          <a:off x="18605500" y="667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80281</xdr:rowOff>
    </xdr:from>
    <xdr:ext cx="378565" cy="259045"/>
    <xdr:sp macro="" textlink="">
      <xdr:nvSpPr>
        <xdr:cNvPr id="760" name="テキスト ボックス 759">
          <a:extLst>
            <a:ext uri="{FF2B5EF4-FFF2-40B4-BE49-F238E27FC236}">
              <a16:creationId xmlns:a16="http://schemas.microsoft.com/office/drawing/2014/main" xmlns="" id="{00000000-0008-0000-0600-0000F8020000}"/>
            </a:ext>
          </a:extLst>
        </xdr:cNvPr>
        <xdr:cNvSpPr txBox="1"/>
      </xdr:nvSpPr>
      <xdr:spPr>
        <a:xfrm>
          <a:off x="18467017" y="6766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xmlns=""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xmlns=""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xmlns=""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xmlns=""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xmlns=""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xmlns=""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xmlns=""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xmlns=""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xmlns=""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xmlns=""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xmlns=""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xmlns=""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xmlns=""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xmlns=""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xmlns=""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xmlns=""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xmlns=""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xmlns=""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xmlns=""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80" name="テキスト ボックス 779">
          <a:extLst>
            <a:ext uri="{FF2B5EF4-FFF2-40B4-BE49-F238E27FC236}">
              <a16:creationId xmlns:a16="http://schemas.microsoft.com/office/drawing/2014/main" xmlns="" id="{00000000-0008-0000-0600-00000C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xmlns=""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xmlns=""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xmlns=""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xmlns=""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xmlns=""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136859</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xmlns="" id="{00000000-0008-0000-0600-000012030000}"/>
            </a:ext>
          </a:extLst>
        </xdr:cNvPr>
        <xdr:cNvCxnSpPr/>
      </xdr:nvCxnSpPr>
      <xdr:spPr>
        <a:xfrm flipV="1">
          <a:off x="22159595" y="8709359"/>
          <a:ext cx="1269" cy="150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7" name="貸付金最小値テキスト">
          <a:extLst>
            <a:ext uri="{FF2B5EF4-FFF2-40B4-BE49-F238E27FC236}">
              <a16:creationId xmlns:a16="http://schemas.microsoft.com/office/drawing/2014/main" xmlns="" id="{00000000-0008-0000-0600-000013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xmlns=""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83536</xdr:rowOff>
    </xdr:from>
    <xdr:ext cx="599010" cy="259045"/>
    <xdr:sp macro="" textlink="">
      <xdr:nvSpPr>
        <xdr:cNvPr id="789" name="貸付金最大値テキスト">
          <a:extLst>
            <a:ext uri="{FF2B5EF4-FFF2-40B4-BE49-F238E27FC236}">
              <a16:creationId xmlns:a16="http://schemas.microsoft.com/office/drawing/2014/main" xmlns="" id="{00000000-0008-0000-0600-000015030000}"/>
            </a:ext>
          </a:extLst>
        </xdr:cNvPr>
        <xdr:cNvSpPr txBox="1"/>
      </xdr:nvSpPr>
      <xdr:spPr>
        <a:xfrm>
          <a:off x="22212300" y="848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136859</xdr:rowOff>
    </xdr:from>
    <xdr:to>
      <xdr:col>116</xdr:col>
      <xdr:colOff>152400</xdr:colOff>
      <xdr:row>50</xdr:row>
      <xdr:rowOff>136859</xdr:rowOff>
    </xdr:to>
    <xdr:cxnSp macro="">
      <xdr:nvCxnSpPr>
        <xdr:cNvPr id="790" name="直線コネクタ 789">
          <a:extLst>
            <a:ext uri="{FF2B5EF4-FFF2-40B4-BE49-F238E27FC236}">
              <a16:creationId xmlns:a16="http://schemas.microsoft.com/office/drawing/2014/main" xmlns="" id="{00000000-0008-0000-0600-000016030000}"/>
            </a:ext>
          </a:extLst>
        </xdr:cNvPr>
        <xdr:cNvCxnSpPr/>
      </xdr:nvCxnSpPr>
      <xdr:spPr>
        <a:xfrm>
          <a:off x="22072600" y="8709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29482</xdr:rowOff>
    </xdr:from>
    <xdr:to>
      <xdr:col>116</xdr:col>
      <xdr:colOff>63500</xdr:colOff>
      <xdr:row>59</xdr:row>
      <xdr:rowOff>35785</xdr:rowOff>
    </xdr:to>
    <xdr:cxnSp macro="">
      <xdr:nvCxnSpPr>
        <xdr:cNvPr id="791" name="直線コネクタ 790">
          <a:extLst>
            <a:ext uri="{FF2B5EF4-FFF2-40B4-BE49-F238E27FC236}">
              <a16:creationId xmlns:a16="http://schemas.microsoft.com/office/drawing/2014/main" xmlns="" id="{00000000-0008-0000-0600-000017030000}"/>
            </a:ext>
          </a:extLst>
        </xdr:cNvPr>
        <xdr:cNvCxnSpPr/>
      </xdr:nvCxnSpPr>
      <xdr:spPr>
        <a:xfrm>
          <a:off x="21323300" y="10145032"/>
          <a:ext cx="838200" cy="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170865</xdr:rowOff>
    </xdr:from>
    <xdr:ext cx="469744" cy="259045"/>
    <xdr:sp macro="" textlink="">
      <xdr:nvSpPr>
        <xdr:cNvPr id="792" name="貸付金平均値テキスト">
          <a:extLst>
            <a:ext uri="{FF2B5EF4-FFF2-40B4-BE49-F238E27FC236}">
              <a16:creationId xmlns:a16="http://schemas.microsoft.com/office/drawing/2014/main" xmlns="" id="{00000000-0008-0000-0600-000018030000}"/>
            </a:ext>
          </a:extLst>
        </xdr:cNvPr>
        <xdr:cNvSpPr txBox="1"/>
      </xdr:nvSpPr>
      <xdr:spPr>
        <a:xfrm>
          <a:off x="22212300" y="99435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147988</xdr:rowOff>
    </xdr:from>
    <xdr:to>
      <xdr:col>116</xdr:col>
      <xdr:colOff>114300</xdr:colOff>
      <xdr:row>59</xdr:row>
      <xdr:rowOff>78138</xdr:rowOff>
    </xdr:to>
    <xdr:sp macro="" textlink="">
      <xdr:nvSpPr>
        <xdr:cNvPr id="793" name="フローチャート: 判断 792">
          <a:extLst>
            <a:ext uri="{FF2B5EF4-FFF2-40B4-BE49-F238E27FC236}">
              <a16:creationId xmlns:a16="http://schemas.microsoft.com/office/drawing/2014/main" xmlns="" id="{00000000-0008-0000-0600-000019030000}"/>
            </a:ext>
          </a:extLst>
        </xdr:cNvPr>
        <xdr:cNvSpPr/>
      </xdr:nvSpPr>
      <xdr:spPr>
        <a:xfrm>
          <a:off x="22110700" y="10092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29482</xdr:rowOff>
    </xdr:from>
    <xdr:to>
      <xdr:col>111</xdr:col>
      <xdr:colOff>177800</xdr:colOff>
      <xdr:row>59</xdr:row>
      <xdr:rowOff>30200</xdr:rowOff>
    </xdr:to>
    <xdr:cxnSp macro="">
      <xdr:nvCxnSpPr>
        <xdr:cNvPr id="794" name="直線コネクタ 793">
          <a:extLst>
            <a:ext uri="{FF2B5EF4-FFF2-40B4-BE49-F238E27FC236}">
              <a16:creationId xmlns:a16="http://schemas.microsoft.com/office/drawing/2014/main" xmlns="" id="{00000000-0008-0000-0600-00001A030000}"/>
            </a:ext>
          </a:extLst>
        </xdr:cNvPr>
        <xdr:cNvCxnSpPr/>
      </xdr:nvCxnSpPr>
      <xdr:spPr>
        <a:xfrm flipV="1">
          <a:off x="20434300" y="10145032"/>
          <a:ext cx="889000" cy="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159973</xdr:rowOff>
    </xdr:from>
    <xdr:to>
      <xdr:col>112</xdr:col>
      <xdr:colOff>38100</xdr:colOff>
      <xdr:row>59</xdr:row>
      <xdr:rowOff>90123</xdr:rowOff>
    </xdr:to>
    <xdr:sp macro="" textlink="">
      <xdr:nvSpPr>
        <xdr:cNvPr id="795" name="フローチャート: 判断 794">
          <a:extLst>
            <a:ext uri="{FF2B5EF4-FFF2-40B4-BE49-F238E27FC236}">
              <a16:creationId xmlns:a16="http://schemas.microsoft.com/office/drawing/2014/main" xmlns="" id="{00000000-0008-0000-0600-00001B030000}"/>
            </a:ext>
          </a:extLst>
        </xdr:cNvPr>
        <xdr:cNvSpPr/>
      </xdr:nvSpPr>
      <xdr:spPr>
        <a:xfrm>
          <a:off x="21272500" y="10104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81250</xdr:rowOff>
    </xdr:from>
    <xdr:ext cx="469744" cy="259045"/>
    <xdr:sp macro="" textlink="">
      <xdr:nvSpPr>
        <xdr:cNvPr id="796" name="テキスト ボックス 795">
          <a:extLst>
            <a:ext uri="{FF2B5EF4-FFF2-40B4-BE49-F238E27FC236}">
              <a16:creationId xmlns:a16="http://schemas.microsoft.com/office/drawing/2014/main" xmlns="" id="{00000000-0008-0000-0600-00001C030000}"/>
            </a:ext>
          </a:extLst>
        </xdr:cNvPr>
        <xdr:cNvSpPr txBox="1"/>
      </xdr:nvSpPr>
      <xdr:spPr>
        <a:xfrm>
          <a:off x="21088428" y="10196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18422</xdr:rowOff>
    </xdr:from>
    <xdr:to>
      <xdr:col>107</xdr:col>
      <xdr:colOff>50800</xdr:colOff>
      <xdr:row>59</xdr:row>
      <xdr:rowOff>30200</xdr:rowOff>
    </xdr:to>
    <xdr:cxnSp macro="">
      <xdr:nvCxnSpPr>
        <xdr:cNvPr id="797" name="直線コネクタ 796">
          <a:extLst>
            <a:ext uri="{FF2B5EF4-FFF2-40B4-BE49-F238E27FC236}">
              <a16:creationId xmlns:a16="http://schemas.microsoft.com/office/drawing/2014/main" xmlns="" id="{00000000-0008-0000-0600-00001D030000}"/>
            </a:ext>
          </a:extLst>
        </xdr:cNvPr>
        <xdr:cNvCxnSpPr/>
      </xdr:nvCxnSpPr>
      <xdr:spPr>
        <a:xfrm>
          <a:off x="19545300" y="10133972"/>
          <a:ext cx="889000" cy="1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161541</xdr:rowOff>
    </xdr:from>
    <xdr:to>
      <xdr:col>107</xdr:col>
      <xdr:colOff>101600</xdr:colOff>
      <xdr:row>59</xdr:row>
      <xdr:rowOff>91691</xdr:rowOff>
    </xdr:to>
    <xdr:sp macro="" textlink="">
      <xdr:nvSpPr>
        <xdr:cNvPr id="798" name="フローチャート: 判断 797">
          <a:extLst>
            <a:ext uri="{FF2B5EF4-FFF2-40B4-BE49-F238E27FC236}">
              <a16:creationId xmlns:a16="http://schemas.microsoft.com/office/drawing/2014/main" xmlns="" id="{00000000-0008-0000-0600-00001E030000}"/>
            </a:ext>
          </a:extLst>
        </xdr:cNvPr>
        <xdr:cNvSpPr/>
      </xdr:nvSpPr>
      <xdr:spPr>
        <a:xfrm>
          <a:off x="20383500" y="1010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82818</xdr:rowOff>
    </xdr:from>
    <xdr:ext cx="469744" cy="259045"/>
    <xdr:sp macro="" textlink="">
      <xdr:nvSpPr>
        <xdr:cNvPr id="799" name="テキスト ボックス 798">
          <a:extLst>
            <a:ext uri="{FF2B5EF4-FFF2-40B4-BE49-F238E27FC236}">
              <a16:creationId xmlns:a16="http://schemas.microsoft.com/office/drawing/2014/main" xmlns="" id="{00000000-0008-0000-0600-00001F030000}"/>
            </a:ext>
          </a:extLst>
        </xdr:cNvPr>
        <xdr:cNvSpPr txBox="1"/>
      </xdr:nvSpPr>
      <xdr:spPr>
        <a:xfrm>
          <a:off x="20199428" y="10198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18422</xdr:rowOff>
    </xdr:from>
    <xdr:to>
      <xdr:col>102</xdr:col>
      <xdr:colOff>114300</xdr:colOff>
      <xdr:row>59</xdr:row>
      <xdr:rowOff>51406</xdr:rowOff>
    </xdr:to>
    <xdr:cxnSp macro="">
      <xdr:nvCxnSpPr>
        <xdr:cNvPr id="800" name="直線コネクタ 799">
          <a:extLst>
            <a:ext uri="{FF2B5EF4-FFF2-40B4-BE49-F238E27FC236}">
              <a16:creationId xmlns:a16="http://schemas.microsoft.com/office/drawing/2014/main" xmlns="" id="{00000000-0008-0000-0600-000020030000}"/>
            </a:ext>
          </a:extLst>
        </xdr:cNvPr>
        <xdr:cNvCxnSpPr/>
      </xdr:nvCxnSpPr>
      <xdr:spPr>
        <a:xfrm flipV="1">
          <a:off x="18656300" y="10133972"/>
          <a:ext cx="889000" cy="3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160920</xdr:rowOff>
    </xdr:from>
    <xdr:to>
      <xdr:col>102</xdr:col>
      <xdr:colOff>165100</xdr:colOff>
      <xdr:row>59</xdr:row>
      <xdr:rowOff>91070</xdr:rowOff>
    </xdr:to>
    <xdr:sp macro="" textlink="">
      <xdr:nvSpPr>
        <xdr:cNvPr id="801" name="フローチャート: 判断 800">
          <a:extLst>
            <a:ext uri="{FF2B5EF4-FFF2-40B4-BE49-F238E27FC236}">
              <a16:creationId xmlns:a16="http://schemas.microsoft.com/office/drawing/2014/main" xmlns="" id="{00000000-0008-0000-0600-000021030000}"/>
            </a:ext>
          </a:extLst>
        </xdr:cNvPr>
        <xdr:cNvSpPr/>
      </xdr:nvSpPr>
      <xdr:spPr>
        <a:xfrm>
          <a:off x="19494500" y="1010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82197</xdr:rowOff>
    </xdr:from>
    <xdr:ext cx="469744" cy="259045"/>
    <xdr:sp macro="" textlink="">
      <xdr:nvSpPr>
        <xdr:cNvPr id="802" name="テキスト ボックス 801">
          <a:extLst>
            <a:ext uri="{FF2B5EF4-FFF2-40B4-BE49-F238E27FC236}">
              <a16:creationId xmlns:a16="http://schemas.microsoft.com/office/drawing/2014/main" xmlns="" id="{00000000-0008-0000-0600-000022030000}"/>
            </a:ext>
          </a:extLst>
        </xdr:cNvPr>
        <xdr:cNvSpPr txBox="1"/>
      </xdr:nvSpPr>
      <xdr:spPr>
        <a:xfrm>
          <a:off x="19310428" y="1019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155096</xdr:rowOff>
    </xdr:from>
    <xdr:to>
      <xdr:col>98</xdr:col>
      <xdr:colOff>38100</xdr:colOff>
      <xdr:row>59</xdr:row>
      <xdr:rowOff>85246</xdr:rowOff>
    </xdr:to>
    <xdr:sp macro="" textlink="">
      <xdr:nvSpPr>
        <xdr:cNvPr id="803" name="フローチャート: 判断 802">
          <a:extLst>
            <a:ext uri="{FF2B5EF4-FFF2-40B4-BE49-F238E27FC236}">
              <a16:creationId xmlns:a16="http://schemas.microsoft.com/office/drawing/2014/main" xmlns="" id="{00000000-0008-0000-0600-000023030000}"/>
            </a:ext>
          </a:extLst>
        </xdr:cNvPr>
        <xdr:cNvSpPr/>
      </xdr:nvSpPr>
      <xdr:spPr>
        <a:xfrm>
          <a:off x="18605500" y="1009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101773</xdr:rowOff>
    </xdr:from>
    <xdr:ext cx="469744" cy="259045"/>
    <xdr:sp macro="" textlink="">
      <xdr:nvSpPr>
        <xdr:cNvPr id="804" name="テキスト ボックス 803">
          <a:extLst>
            <a:ext uri="{FF2B5EF4-FFF2-40B4-BE49-F238E27FC236}">
              <a16:creationId xmlns:a16="http://schemas.microsoft.com/office/drawing/2014/main" xmlns="" id="{00000000-0008-0000-0600-000024030000}"/>
            </a:ext>
          </a:extLst>
        </xdr:cNvPr>
        <xdr:cNvSpPr txBox="1"/>
      </xdr:nvSpPr>
      <xdr:spPr>
        <a:xfrm>
          <a:off x="18421428" y="987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xmlns=""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xmlns=""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xmlns=""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xmlns=""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xmlns=""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156435</xdr:rowOff>
    </xdr:from>
    <xdr:to>
      <xdr:col>116</xdr:col>
      <xdr:colOff>114300</xdr:colOff>
      <xdr:row>59</xdr:row>
      <xdr:rowOff>86585</xdr:rowOff>
    </xdr:to>
    <xdr:sp macro="" textlink="">
      <xdr:nvSpPr>
        <xdr:cNvPr id="810" name="楕円 809">
          <a:extLst>
            <a:ext uri="{FF2B5EF4-FFF2-40B4-BE49-F238E27FC236}">
              <a16:creationId xmlns:a16="http://schemas.microsoft.com/office/drawing/2014/main" xmlns="" id="{00000000-0008-0000-0600-00002A030000}"/>
            </a:ext>
          </a:extLst>
        </xdr:cNvPr>
        <xdr:cNvSpPr/>
      </xdr:nvSpPr>
      <xdr:spPr>
        <a:xfrm>
          <a:off x="22110700" y="1010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126415</xdr:rowOff>
    </xdr:from>
    <xdr:ext cx="469744" cy="259045"/>
    <xdr:sp macro="" textlink="">
      <xdr:nvSpPr>
        <xdr:cNvPr id="811" name="貸付金該当値テキスト">
          <a:extLst>
            <a:ext uri="{FF2B5EF4-FFF2-40B4-BE49-F238E27FC236}">
              <a16:creationId xmlns:a16="http://schemas.microsoft.com/office/drawing/2014/main" xmlns="" id="{00000000-0008-0000-0600-00002B030000}"/>
            </a:ext>
          </a:extLst>
        </xdr:cNvPr>
        <xdr:cNvSpPr txBox="1"/>
      </xdr:nvSpPr>
      <xdr:spPr>
        <a:xfrm>
          <a:off x="22212300" y="1007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150132</xdr:rowOff>
    </xdr:from>
    <xdr:to>
      <xdr:col>112</xdr:col>
      <xdr:colOff>38100</xdr:colOff>
      <xdr:row>59</xdr:row>
      <xdr:rowOff>80282</xdr:rowOff>
    </xdr:to>
    <xdr:sp macro="" textlink="">
      <xdr:nvSpPr>
        <xdr:cNvPr id="812" name="楕円 811">
          <a:extLst>
            <a:ext uri="{FF2B5EF4-FFF2-40B4-BE49-F238E27FC236}">
              <a16:creationId xmlns:a16="http://schemas.microsoft.com/office/drawing/2014/main" xmlns="" id="{00000000-0008-0000-0600-00002C030000}"/>
            </a:ext>
          </a:extLst>
        </xdr:cNvPr>
        <xdr:cNvSpPr/>
      </xdr:nvSpPr>
      <xdr:spPr>
        <a:xfrm>
          <a:off x="21272500" y="10094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96809</xdr:rowOff>
    </xdr:from>
    <xdr:ext cx="469744" cy="259045"/>
    <xdr:sp macro="" textlink="">
      <xdr:nvSpPr>
        <xdr:cNvPr id="813" name="テキスト ボックス 812">
          <a:extLst>
            <a:ext uri="{FF2B5EF4-FFF2-40B4-BE49-F238E27FC236}">
              <a16:creationId xmlns:a16="http://schemas.microsoft.com/office/drawing/2014/main" xmlns="" id="{00000000-0008-0000-0600-00002D030000}"/>
            </a:ext>
          </a:extLst>
        </xdr:cNvPr>
        <xdr:cNvSpPr txBox="1"/>
      </xdr:nvSpPr>
      <xdr:spPr>
        <a:xfrm>
          <a:off x="21088428" y="986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150850</xdr:rowOff>
    </xdr:from>
    <xdr:to>
      <xdr:col>107</xdr:col>
      <xdr:colOff>101600</xdr:colOff>
      <xdr:row>59</xdr:row>
      <xdr:rowOff>81000</xdr:rowOff>
    </xdr:to>
    <xdr:sp macro="" textlink="">
      <xdr:nvSpPr>
        <xdr:cNvPr id="814" name="楕円 813">
          <a:extLst>
            <a:ext uri="{FF2B5EF4-FFF2-40B4-BE49-F238E27FC236}">
              <a16:creationId xmlns:a16="http://schemas.microsoft.com/office/drawing/2014/main" xmlns="" id="{00000000-0008-0000-0600-00002E030000}"/>
            </a:ext>
          </a:extLst>
        </xdr:cNvPr>
        <xdr:cNvSpPr/>
      </xdr:nvSpPr>
      <xdr:spPr>
        <a:xfrm>
          <a:off x="20383500" y="1009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97527</xdr:rowOff>
    </xdr:from>
    <xdr:ext cx="469744" cy="259045"/>
    <xdr:sp macro="" textlink="">
      <xdr:nvSpPr>
        <xdr:cNvPr id="815" name="テキスト ボックス 814">
          <a:extLst>
            <a:ext uri="{FF2B5EF4-FFF2-40B4-BE49-F238E27FC236}">
              <a16:creationId xmlns:a16="http://schemas.microsoft.com/office/drawing/2014/main" xmlns="" id="{00000000-0008-0000-0600-00002F030000}"/>
            </a:ext>
          </a:extLst>
        </xdr:cNvPr>
        <xdr:cNvSpPr txBox="1"/>
      </xdr:nvSpPr>
      <xdr:spPr>
        <a:xfrm>
          <a:off x="20199428" y="987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139072</xdr:rowOff>
    </xdr:from>
    <xdr:to>
      <xdr:col>102</xdr:col>
      <xdr:colOff>165100</xdr:colOff>
      <xdr:row>59</xdr:row>
      <xdr:rowOff>69222</xdr:rowOff>
    </xdr:to>
    <xdr:sp macro="" textlink="">
      <xdr:nvSpPr>
        <xdr:cNvPr id="816" name="楕円 815">
          <a:extLst>
            <a:ext uri="{FF2B5EF4-FFF2-40B4-BE49-F238E27FC236}">
              <a16:creationId xmlns:a16="http://schemas.microsoft.com/office/drawing/2014/main" xmlns="" id="{00000000-0008-0000-0600-000030030000}"/>
            </a:ext>
          </a:extLst>
        </xdr:cNvPr>
        <xdr:cNvSpPr/>
      </xdr:nvSpPr>
      <xdr:spPr>
        <a:xfrm>
          <a:off x="19494500" y="10083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85749</xdr:rowOff>
    </xdr:from>
    <xdr:ext cx="469744" cy="259045"/>
    <xdr:sp macro="" textlink="">
      <xdr:nvSpPr>
        <xdr:cNvPr id="817" name="テキスト ボックス 816">
          <a:extLst>
            <a:ext uri="{FF2B5EF4-FFF2-40B4-BE49-F238E27FC236}">
              <a16:creationId xmlns:a16="http://schemas.microsoft.com/office/drawing/2014/main" xmlns="" id="{00000000-0008-0000-0600-000031030000}"/>
            </a:ext>
          </a:extLst>
        </xdr:cNvPr>
        <xdr:cNvSpPr txBox="1"/>
      </xdr:nvSpPr>
      <xdr:spPr>
        <a:xfrm>
          <a:off x="19310428" y="985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606</xdr:rowOff>
    </xdr:from>
    <xdr:to>
      <xdr:col>98</xdr:col>
      <xdr:colOff>38100</xdr:colOff>
      <xdr:row>59</xdr:row>
      <xdr:rowOff>102206</xdr:rowOff>
    </xdr:to>
    <xdr:sp macro="" textlink="">
      <xdr:nvSpPr>
        <xdr:cNvPr id="818" name="楕円 817">
          <a:extLst>
            <a:ext uri="{FF2B5EF4-FFF2-40B4-BE49-F238E27FC236}">
              <a16:creationId xmlns:a16="http://schemas.microsoft.com/office/drawing/2014/main" xmlns="" id="{00000000-0008-0000-0600-000032030000}"/>
            </a:ext>
          </a:extLst>
        </xdr:cNvPr>
        <xdr:cNvSpPr/>
      </xdr:nvSpPr>
      <xdr:spPr>
        <a:xfrm>
          <a:off x="18605500" y="1011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93333</xdr:rowOff>
    </xdr:from>
    <xdr:ext cx="469744" cy="259045"/>
    <xdr:sp macro="" textlink="">
      <xdr:nvSpPr>
        <xdr:cNvPr id="819" name="テキスト ボックス 818">
          <a:extLst>
            <a:ext uri="{FF2B5EF4-FFF2-40B4-BE49-F238E27FC236}">
              <a16:creationId xmlns:a16="http://schemas.microsoft.com/office/drawing/2014/main" xmlns="" id="{00000000-0008-0000-0600-000033030000}"/>
            </a:ext>
          </a:extLst>
        </xdr:cNvPr>
        <xdr:cNvSpPr txBox="1"/>
      </xdr:nvSpPr>
      <xdr:spPr>
        <a:xfrm>
          <a:off x="18421428" y="10208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xmlns=""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xmlns=""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xmlns=""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xmlns=""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xmlns=""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xmlns=""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xmlns=""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xmlns=""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xmlns=""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xmlns=""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139700</xdr:rowOff>
    </xdr:from>
    <xdr:to>
      <xdr:col>120</xdr:col>
      <xdr:colOff>114300</xdr:colOff>
      <xdr:row>79</xdr:row>
      <xdr:rowOff>139700</xdr:rowOff>
    </xdr:to>
    <xdr:cxnSp macro="">
      <xdr:nvCxnSpPr>
        <xdr:cNvPr id="830" name="直線コネクタ 829">
          <a:extLst>
            <a:ext uri="{FF2B5EF4-FFF2-40B4-BE49-F238E27FC236}">
              <a16:creationId xmlns:a16="http://schemas.microsoft.com/office/drawing/2014/main" xmlns="" id="{00000000-0008-0000-0600-00003E030000}"/>
            </a:ext>
          </a:extLst>
        </xdr:cNvPr>
        <xdr:cNvCxnSpPr/>
      </xdr:nvCxnSpPr>
      <xdr:spPr>
        <a:xfrm>
          <a:off x="18288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168927</xdr:rowOff>
    </xdr:from>
    <xdr:ext cx="248786" cy="259045"/>
    <xdr:sp macro="" textlink="">
      <xdr:nvSpPr>
        <xdr:cNvPr id="831" name="テキスト ボックス 830">
          <a:extLst>
            <a:ext uri="{FF2B5EF4-FFF2-40B4-BE49-F238E27FC236}">
              <a16:creationId xmlns:a16="http://schemas.microsoft.com/office/drawing/2014/main" xmlns="" id="{00000000-0008-0000-0600-00003F030000}"/>
            </a:ext>
          </a:extLst>
        </xdr:cNvPr>
        <xdr:cNvSpPr txBox="1"/>
      </xdr:nvSpPr>
      <xdr:spPr>
        <a:xfrm>
          <a:off x="18039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25400</xdr:rowOff>
    </xdr:from>
    <xdr:to>
      <xdr:col>120</xdr:col>
      <xdr:colOff>114300</xdr:colOff>
      <xdr:row>78</xdr:row>
      <xdr:rowOff>25400</xdr:rowOff>
    </xdr:to>
    <xdr:cxnSp macro="">
      <xdr:nvCxnSpPr>
        <xdr:cNvPr id="832" name="直線コネクタ 831">
          <a:extLst>
            <a:ext uri="{FF2B5EF4-FFF2-40B4-BE49-F238E27FC236}">
              <a16:creationId xmlns:a16="http://schemas.microsoft.com/office/drawing/2014/main" xmlns="" id="{00000000-0008-0000-0600-000040030000}"/>
            </a:ext>
          </a:extLst>
        </xdr:cNvPr>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54627</xdr:rowOff>
    </xdr:from>
    <xdr:ext cx="531299" cy="259045"/>
    <xdr:sp macro="" textlink="">
      <xdr:nvSpPr>
        <xdr:cNvPr id="833" name="テキスト ボックス 832">
          <a:extLst>
            <a:ext uri="{FF2B5EF4-FFF2-40B4-BE49-F238E27FC236}">
              <a16:creationId xmlns:a16="http://schemas.microsoft.com/office/drawing/2014/main" xmlns="" id="{00000000-0008-0000-0600-000041030000}"/>
            </a:ext>
          </a:extLst>
        </xdr:cNvPr>
        <xdr:cNvSpPr txBox="1"/>
      </xdr:nvSpPr>
      <xdr:spPr>
        <a:xfrm>
          <a:off x="17756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82550</xdr:rowOff>
    </xdr:from>
    <xdr:to>
      <xdr:col>120</xdr:col>
      <xdr:colOff>114300</xdr:colOff>
      <xdr:row>76</xdr:row>
      <xdr:rowOff>82550</xdr:rowOff>
    </xdr:to>
    <xdr:cxnSp macro="">
      <xdr:nvCxnSpPr>
        <xdr:cNvPr id="834" name="直線コネクタ 833">
          <a:extLst>
            <a:ext uri="{FF2B5EF4-FFF2-40B4-BE49-F238E27FC236}">
              <a16:creationId xmlns:a16="http://schemas.microsoft.com/office/drawing/2014/main" xmlns="" id="{00000000-0008-0000-0600-000042030000}"/>
            </a:ext>
          </a:extLst>
        </xdr:cNvPr>
        <xdr:cNvCxnSpPr/>
      </xdr:nvCxnSpPr>
      <xdr:spPr>
        <a:xfrm>
          <a:off x="18288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111777</xdr:rowOff>
    </xdr:from>
    <xdr:ext cx="531299" cy="259045"/>
    <xdr:sp macro="" textlink="">
      <xdr:nvSpPr>
        <xdr:cNvPr id="835" name="テキスト ボックス 834">
          <a:extLst>
            <a:ext uri="{FF2B5EF4-FFF2-40B4-BE49-F238E27FC236}">
              <a16:creationId xmlns:a16="http://schemas.microsoft.com/office/drawing/2014/main" xmlns="" id="{00000000-0008-0000-0600-000043030000}"/>
            </a:ext>
          </a:extLst>
        </xdr:cNvPr>
        <xdr:cNvSpPr txBox="1"/>
      </xdr:nvSpPr>
      <xdr:spPr>
        <a:xfrm>
          <a:off x="17756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6" name="直線コネクタ 835">
          <a:extLst>
            <a:ext uri="{FF2B5EF4-FFF2-40B4-BE49-F238E27FC236}">
              <a16:creationId xmlns:a16="http://schemas.microsoft.com/office/drawing/2014/main" xmlns="" id="{00000000-0008-0000-0600-00004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7" name="テキスト ボックス 836">
          <a:extLst>
            <a:ext uri="{FF2B5EF4-FFF2-40B4-BE49-F238E27FC236}">
              <a16:creationId xmlns:a16="http://schemas.microsoft.com/office/drawing/2014/main" xmlns="" id="{00000000-0008-0000-0600-00004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25400</xdr:rowOff>
    </xdr:from>
    <xdr:to>
      <xdr:col>120</xdr:col>
      <xdr:colOff>114300</xdr:colOff>
      <xdr:row>73</xdr:row>
      <xdr:rowOff>25400</xdr:rowOff>
    </xdr:to>
    <xdr:cxnSp macro="">
      <xdr:nvCxnSpPr>
        <xdr:cNvPr id="838" name="直線コネクタ 837">
          <a:extLst>
            <a:ext uri="{FF2B5EF4-FFF2-40B4-BE49-F238E27FC236}">
              <a16:creationId xmlns:a16="http://schemas.microsoft.com/office/drawing/2014/main" xmlns="" id="{00000000-0008-0000-0600-000046030000}"/>
            </a:ext>
          </a:extLst>
        </xdr:cNvPr>
        <xdr:cNvCxnSpPr/>
      </xdr:nvCxnSpPr>
      <xdr:spPr>
        <a:xfrm>
          <a:off x="18288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54627</xdr:rowOff>
    </xdr:from>
    <xdr:ext cx="595419" cy="259045"/>
    <xdr:sp macro="" textlink="">
      <xdr:nvSpPr>
        <xdr:cNvPr id="839" name="テキスト ボックス 838">
          <a:extLst>
            <a:ext uri="{FF2B5EF4-FFF2-40B4-BE49-F238E27FC236}">
              <a16:creationId xmlns:a16="http://schemas.microsoft.com/office/drawing/2014/main" xmlns="" id="{00000000-0008-0000-0600-000047030000}"/>
            </a:ext>
          </a:extLst>
        </xdr:cNvPr>
        <xdr:cNvSpPr txBox="1"/>
      </xdr:nvSpPr>
      <xdr:spPr>
        <a:xfrm>
          <a:off x="17692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82550</xdr:rowOff>
    </xdr:from>
    <xdr:to>
      <xdr:col>120</xdr:col>
      <xdr:colOff>114300</xdr:colOff>
      <xdr:row>71</xdr:row>
      <xdr:rowOff>82550</xdr:rowOff>
    </xdr:to>
    <xdr:cxnSp macro="">
      <xdr:nvCxnSpPr>
        <xdr:cNvPr id="840" name="直線コネクタ 839">
          <a:extLst>
            <a:ext uri="{FF2B5EF4-FFF2-40B4-BE49-F238E27FC236}">
              <a16:creationId xmlns:a16="http://schemas.microsoft.com/office/drawing/2014/main" xmlns="" id="{00000000-0008-0000-0600-000048030000}"/>
            </a:ext>
          </a:extLst>
        </xdr:cNvPr>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70</xdr:row>
      <xdr:rowOff>111777</xdr:rowOff>
    </xdr:from>
    <xdr:ext cx="595419" cy="259045"/>
    <xdr:sp macro="" textlink="">
      <xdr:nvSpPr>
        <xdr:cNvPr id="841" name="テキスト ボックス 840">
          <a:extLst>
            <a:ext uri="{FF2B5EF4-FFF2-40B4-BE49-F238E27FC236}">
              <a16:creationId xmlns:a16="http://schemas.microsoft.com/office/drawing/2014/main" xmlns="" id="{00000000-0008-0000-0600-000049030000}"/>
            </a:ext>
          </a:extLst>
        </xdr:cNvPr>
        <xdr:cNvSpPr txBox="1"/>
      </xdr:nvSpPr>
      <xdr:spPr>
        <a:xfrm>
          <a:off x="17692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69</xdr:row>
      <xdr:rowOff>139700</xdr:rowOff>
    </xdr:from>
    <xdr:to>
      <xdr:col>120</xdr:col>
      <xdr:colOff>114300</xdr:colOff>
      <xdr:row>69</xdr:row>
      <xdr:rowOff>139700</xdr:rowOff>
    </xdr:to>
    <xdr:cxnSp macro="">
      <xdr:nvCxnSpPr>
        <xdr:cNvPr id="842" name="直線コネクタ 841">
          <a:extLst>
            <a:ext uri="{FF2B5EF4-FFF2-40B4-BE49-F238E27FC236}">
              <a16:creationId xmlns:a16="http://schemas.microsoft.com/office/drawing/2014/main" xmlns="" id="{00000000-0008-0000-0600-00004A030000}"/>
            </a:ext>
          </a:extLst>
        </xdr:cNvPr>
        <xdr:cNvCxnSpPr/>
      </xdr:nvCxnSpPr>
      <xdr:spPr>
        <a:xfrm>
          <a:off x="18288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68</xdr:row>
      <xdr:rowOff>168927</xdr:rowOff>
    </xdr:from>
    <xdr:ext cx="595419" cy="259045"/>
    <xdr:sp macro="" textlink="">
      <xdr:nvSpPr>
        <xdr:cNvPr id="843" name="テキスト ボックス 842">
          <a:extLst>
            <a:ext uri="{FF2B5EF4-FFF2-40B4-BE49-F238E27FC236}">
              <a16:creationId xmlns:a16="http://schemas.microsoft.com/office/drawing/2014/main" xmlns="" id="{00000000-0008-0000-0600-00004B030000}"/>
            </a:ext>
          </a:extLst>
        </xdr:cNvPr>
        <xdr:cNvSpPr txBox="1"/>
      </xdr:nvSpPr>
      <xdr:spPr>
        <a:xfrm>
          <a:off x="17692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xmlns=""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xmlns=""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xmlns=""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79483</xdr:rowOff>
    </xdr:from>
    <xdr:to>
      <xdr:col>116</xdr:col>
      <xdr:colOff>62864</xdr:colOff>
      <xdr:row>78</xdr:row>
      <xdr:rowOff>132975</xdr:rowOff>
    </xdr:to>
    <xdr:cxnSp macro="">
      <xdr:nvCxnSpPr>
        <xdr:cNvPr id="847" name="直線コネクタ 846">
          <a:extLst>
            <a:ext uri="{FF2B5EF4-FFF2-40B4-BE49-F238E27FC236}">
              <a16:creationId xmlns:a16="http://schemas.microsoft.com/office/drawing/2014/main" xmlns="" id="{00000000-0008-0000-0600-00004F030000}"/>
            </a:ext>
          </a:extLst>
        </xdr:cNvPr>
        <xdr:cNvCxnSpPr/>
      </xdr:nvCxnSpPr>
      <xdr:spPr>
        <a:xfrm flipV="1">
          <a:off x="22159595" y="12080983"/>
          <a:ext cx="1269" cy="1425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136802</xdr:rowOff>
    </xdr:from>
    <xdr:ext cx="534377" cy="259045"/>
    <xdr:sp macro="" textlink="">
      <xdr:nvSpPr>
        <xdr:cNvPr id="848" name="繰出金最小値テキスト">
          <a:extLst>
            <a:ext uri="{FF2B5EF4-FFF2-40B4-BE49-F238E27FC236}">
              <a16:creationId xmlns:a16="http://schemas.microsoft.com/office/drawing/2014/main" xmlns="" id="{00000000-0008-0000-0600-000050030000}"/>
            </a:ext>
          </a:extLst>
        </xdr:cNvPr>
        <xdr:cNvSpPr txBox="1"/>
      </xdr:nvSpPr>
      <xdr:spPr>
        <a:xfrm>
          <a:off x="22212300" y="1350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132975</xdr:rowOff>
    </xdr:from>
    <xdr:to>
      <xdr:col>116</xdr:col>
      <xdr:colOff>152400</xdr:colOff>
      <xdr:row>78</xdr:row>
      <xdr:rowOff>132975</xdr:rowOff>
    </xdr:to>
    <xdr:cxnSp macro="">
      <xdr:nvCxnSpPr>
        <xdr:cNvPr id="849" name="直線コネクタ 848">
          <a:extLst>
            <a:ext uri="{FF2B5EF4-FFF2-40B4-BE49-F238E27FC236}">
              <a16:creationId xmlns:a16="http://schemas.microsoft.com/office/drawing/2014/main" xmlns="" id="{00000000-0008-0000-0600-000051030000}"/>
            </a:ext>
          </a:extLst>
        </xdr:cNvPr>
        <xdr:cNvCxnSpPr/>
      </xdr:nvCxnSpPr>
      <xdr:spPr>
        <a:xfrm>
          <a:off x="22072600" y="13506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26160</xdr:rowOff>
    </xdr:from>
    <xdr:ext cx="599010" cy="259045"/>
    <xdr:sp macro="" textlink="">
      <xdr:nvSpPr>
        <xdr:cNvPr id="850" name="繰出金最大値テキスト">
          <a:extLst>
            <a:ext uri="{FF2B5EF4-FFF2-40B4-BE49-F238E27FC236}">
              <a16:creationId xmlns:a16="http://schemas.microsoft.com/office/drawing/2014/main" xmlns="" id="{00000000-0008-0000-0600-000052030000}"/>
            </a:ext>
          </a:extLst>
        </xdr:cNvPr>
        <xdr:cNvSpPr txBox="1"/>
      </xdr:nvSpPr>
      <xdr:spPr>
        <a:xfrm>
          <a:off x="22212300" y="11856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79483</xdr:rowOff>
    </xdr:from>
    <xdr:to>
      <xdr:col>116</xdr:col>
      <xdr:colOff>152400</xdr:colOff>
      <xdr:row>70</xdr:row>
      <xdr:rowOff>79483</xdr:rowOff>
    </xdr:to>
    <xdr:cxnSp macro="">
      <xdr:nvCxnSpPr>
        <xdr:cNvPr id="851" name="直線コネクタ 850">
          <a:extLst>
            <a:ext uri="{FF2B5EF4-FFF2-40B4-BE49-F238E27FC236}">
              <a16:creationId xmlns:a16="http://schemas.microsoft.com/office/drawing/2014/main" xmlns="" id="{00000000-0008-0000-0600-000053030000}"/>
            </a:ext>
          </a:extLst>
        </xdr:cNvPr>
        <xdr:cNvCxnSpPr/>
      </xdr:nvCxnSpPr>
      <xdr:spPr>
        <a:xfrm>
          <a:off x="22072600" y="12080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171428</xdr:rowOff>
    </xdr:from>
    <xdr:to>
      <xdr:col>116</xdr:col>
      <xdr:colOff>63500</xdr:colOff>
      <xdr:row>74</xdr:row>
      <xdr:rowOff>63776</xdr:rowOff>
    </xdr:to>
    <xdr:cxnSp macro="">
      <xdr:nvCxnSpPr>
        <xdr:cNvPr id="852" name="直線コネクタ 851">
          <a:extLst>
            <a:ext uri="{FF2B5EF4-FFF2-40B4-BE49-F238E27FC236}">
              <a16:creationId xmlns:a16="http://schemas.microsoft.com/office/drawing/2014/main" xmlns="" id="{00000000-0008-0000-0600-000054030000}"/>
            </a:ext>
          </a:extLst>
        </xdr:cNvPr>
        <xdr:cNvCxnSpPr/>
      </xdr:nvCxnSpPr>
      <xdr:spPr>
        <a:xfrm>
          <a:off x="21323300" y="12687278"/>
          <a:ext cx="838200" cy="63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158272</xdr:rowOff>
    </xdr:from>
    <xdr:ext cx="534377" cy="259045"/>
    <xdr:sp macro="" textlink="">
      <xdr:nvSpPr>
        <xdr:cNvPr id="853" name="繰出金平均値テキスト">
          <a:extLst>
            <a:ext uri="{FF2B5EF4-FFF2-40B4-BE49-F238E27FC236}">
              <a16:creationId xmlns:a16="http://schemas.microsoft.com/office/drawing/2014/main" xmlns="" id="{00000000-0008-0000-0600-000055030000}"/>
            </a:ext>
          </a:extLst>
        </xdr:cNvPr>
        <xdr:cNvSpPr txBox="1"/>
      </xdr:nvSpPr>
      <xdr:spPr>
        <a:xfrm>
          <a:off x="22212300" y="128455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8395</xdr:rowOff>
    </xdr:from>
    <xdr:to>
      <xdr:col>116</xdr:col>
      <xdr:colOff>114300</xdr:colOff>
      <xdr:row>75</xdr:row>
      <xdr:rowOff>109995</xdr:rowOff>
    </xdr:to>
    <xdr:sp macro="" textlink="">
      <xdr:nvSpPr>
        <xdr:cNvPr id="854" name="フローチャート: 判断 853">
          <a:extLst>
            <a:ext uri="{FF2B5EF4-FFF2-40B4-BE49-F238E27FC236}">
              <a16:creationId xmlns:a16="http://schemas.microsoft.com/office/drawing/2014/main" xmlns="" id="{00000000-0008-0000-0600-000056030000}"/>
            </a:ext>
          </a:extLst>
        </xdr:cNvPr>
        <xdr:cNvSpPr/>
      </xdr:nvSpPr>
      <xdr:spPr>
        <a:xfrm>
          <a:off x="22110700" y="1286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171428</xdr:rowOff>
    </xdr:from>
    <xdr:to>
      <xdr:col>111</xdr:col>
      <xdr:colOff>177800</xdr:colOff>
      <xdr:row>74</xdr:row>
      <xdr:rowOff>83636</xdr:rowOff>
    </xdr:to>
    <xdr:cxnSp macro="">
      <xdr:nvCxnSpPr>
        <xdr:cNvPr id="855" name="直線コネクタ 854">
          <a:extLst>
            <a:ext uri="{FF2B5EF4-FFF2-40B4-BE49-F238E27FC236}">
              <a16:creationId xmlns:a16="http://schemas.microsoft.com/office/drawing/2014/main" xmlns="" id="{00000000-0008-0000-0600-000057030000}"/>
            </a:ext>
          </a:extLst>
        </xdr:cNvPr>
        <xdr:cNvCxnSpPr/>
      </xdr:nvCxnSpPr>
      <xdr:spPr>
        <a:xfrm flipV="1">
          <a:off x="20434300" y="12687278"/>
          <a:ext cx="889000" cy="8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7176</xdr:rowOff>
    </xdr:from>
    <xdr:to>
      <xdr:col>112</xdr:col>
      <xdr:colOff>38100</xdr:colOff>
      <xdr:row>75</xdr:row>
      <xdr:rowOff>108776</xdr:rowOff>
    </xdr:to>
    <xdr:sp macro="" textlink="">
      <xdr:nvSpPr>
        <xdr:cNvPr id="856" name="フローチャート: 判断 855">
          <a:extLst>
            <a:ext uri="{FF2B5EF4-FFF2-40B4-BE49-F238E27FC236}">
              <a16:creationId xmlns:a16="http://schemas.microsoft.com/office/drawing/2014/main" xmlns="" id="{00000000-0008-0000-0600-000058030000}"/>
            </a:ext>
          </a:extLst>
        </xdr:cNvPr>
        <xdr:cNvSpPr/>
      </xdr:nvSpPr>
      <xdr:spPr>
        <a:xfrm>
          <a:off x="21272500" y="1286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99903</xdr:rowOff>
    </xdr:from>
    <xdr:ext cx="534377" cy="259045"/>
    <xdr:sp macro="" textlink="">
      <xdr:nvSpPr>
        <xdr:cNvPr id="857" name="テキスト ボックス 856">
          <a:extLst>
            <a:ext uri="{FF2B5EF4-FFF2-40B4-BE49-F238E27FC236}">
              <a16:creationId xmlns:a16="http://schemas.microsoft.com/office/drawing/2014/main" xmlns="" id="{00000000-0008-0000-0600-000059030000}"/>
            </a:ext>
          </a:extLst>
        </xdr:cNvPr>
        <xdr:cNvSpPr txBox="1"/>
      </xdr:nvSpPr>
      <xdr:spPr>
        <a:xfrm>
          <a:off x="21056111" y="12958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83636</xdr:rowOff>
    </xdr:from>
    <xdr:to>
      <xdr:col>107</xdr:col>
      <xdr:colOff>50800</xdr:colOff>
      <xdr:row>75</xdr:row>
      <xdr:rowOff>29334</xdr:rowOff>
    </xdr:to>
    <xdr:cxnSp macro="">
      <xdr:nvCxnSpPr>
        <xdr:cNvPr id="858" name="直線コネクタ 857">
          <a:extLst>
            <a:ext uri="{FF2B5EF4-FFF2-40B4-BE49-F238E27FC236}">
              <a16:creationId xmlns:a16="http://schemas.microsoft.com/office/drawing/2014/main" xmlns="" id="{00000000-0008-0000-0600-00005A030000}"/>
            </a:ext>
          </a:extLst>
        </xdr:cNvPr>
        <xdr:cNvCxnSpPr/>
      </xdr:nvCxnSpPr>
      <xdr:spPr>
        <a:xfrm flipV="1">
          <a:off x="19545300" y="12770936"/>
          <a:ext cx="889000" cy="11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15272</xdr:rowOff>
    </xdr:from>
    <xdr:to>
      <xdr:col>107</xdr:col>
      <xdr:colOff>101600</xdr:colOff>
      <xdr:row>75</xdr:row>
      <xdr:rowOff>116872</xdr:rowOff>
    </xdr:to>
    <xdr:sp macro="" textlink="">
      <xdr:nvSpPr>
        <xdr:cNvPr id="859" name="フローチャート: 判断 858">
          <a:extLst>
            <a:ext uri="{FF2B5EF4-FFF2-40B4-BE49-F238E27FC236}">
              <a16:creationId xmlns:a16="http://schemas.microsoft.com/office/drawing/2014/main" xmlns="" id="{00000000-0008-0000-0600-00005B030000}"/>
            </a:ext>
          </a:extLst>
        </xdr:cNvPr>
        <xdr:cNvSpPr/>
      </xdr:nvSpPr>
      <xdr:spPr>
        <a:xfrm>
          <a:off x="20383500" y="12874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107999</xdr:rowOff>
    </xdr:from>
    <xdr:ext cx="534377" cy="259045"/>
    <xdr:sp macro="" textlink="">
      <xdr:nvSpPr>
        <xdr:cNvPr id="860" name="テキスト ボックス 859">
          <a:extLst>
            <a:ext uri="{FF2B5EF4-FFF2-40B4-BE49-F238E27FC236}">
              <a16:creationId xmlns:a16="http://schemas.microsoft.com/office/drawing/2014/main" xmlns="" id="{00000000-0008-0000-0600-00005C030000}"/>
            </a:ext>
          </a:extLst>
        </xdr:cNvPr>
        <xdr:cNvSpPr txBox="1"/>
      </xdr:nvSpPr>
      <xdr:spPr>
        <a:xfrm>
          <a:off x="20167111" y="1296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28601</xdr:rowOff>
    </xdr:from>
    <xdr:to>
      <xdr:col>102</xdr:col>
      <xdr:colOff>114300</xdr:colOff>
      <xdr:row>75</xdr:row>
      <xdr:rowOff>29334</xdr:rowOff>
    </xdr:to>
    <xdr:cxnSp macro="">
      <xdr:nvCxnSpPr>
        <xdr:cNvPr id="861" name="直線コネクタ 860">
          <a:extLst>
            <a:ext uri="{FF2B5EF4-FFF2-40B4-BE49-F238E27FC236}">
              <a16:creationId xmlns:a16="http://schemas.microsoft.com/office/drawing/2014/main" xmlns="" id="{00000000-0008-0000-0600-00005D030000}"/>
            </a:ext>
          </a:extLst>
        </xdr:cNvPr>
        <xdr:cNvCxnSpPr/>
      </xdr:nvCxnSpPr>
      <xdr:spPr>
        <a:xfrm>
          <a:off x="18656300" y="12887351"/>
          <a:ext cx="889000" cy="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8480</xdr:rowOff>
    </xdr:from>
    <xdr:to>
      <xdr:col>102</xdr:col>
      <xdr:colOff>165100</xdr:colOff>
      <xdr:row>75</xdr:row>
      <xdr:rowOff>110080</xdr:rowOff>
    </xdr:to>
    <xdr:sp macro="" textlink="">
      <xdr:nvSpPr>
        <xdr:cNvPr id="862" name="フローチャート: 判断 861">
          <a:extLst>
            <a:ext uri="{FF2B5EF4-FFF2-40B4-BE49-F238E27FC236}">
              <a16:creationId xmlns:a16="http://schemas.microsoft.com/office/drawing/2014/main" xmlns="" id="{00000000-0008-0000-0600-00005E030000}"/>
            </a:ext>
          </a:extLst>
        </xdr:cNvPr>
        <xdr:cNvSpPr/>
      </xdr:nvSpPr>
      <xdr:spPr>
        <a:xfrm>
          <a:off x="19494500" y="12867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101207</xdr:rowOff>
    </xdr:from>
    <xdr:ext cx="534377" cy="259045"/>
    <xdr:sp macro="" textlink="">
      <xdr:nvSpPr>
        <xdr:cNvPr id="863" name="テキスト ボックス 862">
          <a:extLst>
            <a:ext uri="{FF2B5EF4-FFF2-40B4-BE49-F238E27FC236}">
              <a16:creationId xmlns:a16="http://schemas.microsoft.com/office/drawing/2014/main" xmlns="" id="{00000000-0008-0000-0600-00005F030000}"/>
            </a:ext>
          </a:extLst>
        </xdr:cNvPr>
        <xdr:cNvSpPr txBox="1"/>
      </xdr:nvSpPr>
      <xdr:spPr>
        <a:xfrm>
          <a:off x="19278111" y="1295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4146</xdr:rowOff>
    </xdr:from>
    <xdr:to>
      <xdr:col>98</xdr:col>
      <xdr:colOff>38100</xdr:colOff>
      <xdr:row>75</xdr:row>
      <xdr:rowOff>105746</xdr:rowOff>
    </xdr:to>
    <xdr:sp macro="" textlink="">
      <xdr:nvSpPr>
        <xdr:cNvPr id="864" name="フローチャート: 判断 863">
          <a:extLst>
            <a:ext uri="{FF2B5EF4-FFF2-40B4-BE49-F238E27FC236}">
              <a16:creationId xmlns:a16="http://schemas.microsoft.com/office/drawing/2014/main" xmlns="" id="{00000000-0008-0000-0600-000060030000}"/>
            </a:ext>
          </a:extLst>
        </xdr:cNvPr>
        <xdr:cNvSpPr/>
      </xdr:nvSpPr>
      <xdr:spPr>
        <a:xfrm>
          <a:off x="18605500" y="12862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96873</xdr:rowOff>
    </xdr:from>
    <xdr:ext cx="534377" cy="259045"/>
    <xdr:sp macro="" textlink="">
      <xdr:nvSpPr>
        <xdr:cNvPr id="865" name="テキスト ボックス 864">
          <a:extLst>
            <a:ext uri="{FF2B5EF4-FFF2-40B4-BE49-F238E27FC236}">
              <a16:creationId xmlns:a16="http://schemas.microsoft.com/office/drawing/2014/main" xmlns="" id="{00000000-0008-0000-0600-000061030000}"/>
            </a:ext>
          </a:extLst>
        </xdr:cNvPr>
        <xdr:cNvSpPr txBox="1"/>
      </xdr:nvSpPr>
      <xdr:spPr>
        <a:xfrm>
          <a:off x="18389111" y="12955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xmlns=""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xmlns=""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xmlns=""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xmlns=""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xmlns=""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12976</xdr:rowOff>
    </xdr:from>
    <xdr:to>
      <xdr:col>116</xdr:col>
      <xdr:colOff>114300</xdr:colOff>
      <xdr:row>74</xdr:row>
      <xdr:rowOff>114576</xdr:rowOff>
    </xdr:to>
    <xdr:sp macro="" textlink="">
      <xdr:nvSpPr>
        <xdr:cNvPr id="871" name="楕円 870">
          <a:extLst>
            <a:ext uri="{FF2B5EF4-FFF2-40B4-BE49-F238E27FC236}">
              <a16:creationId xmlns:a16="http://schemas.microsoft.com/office/drawing/2014/main" xmlns="" id="{00000000-0008-0000-0600-000067030000}"/>
            </a:ext>
          </a:extLst>
        </xdr:cNvPr>
        <xdr:cNvSpPr/>
      </xdr:nvSpPr>
      <xdr:spPr>
        <a:xfrm>
          <a:off x="22110700" y="1270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35853</xdr:rowOff>
    </xdr:from>
    <xdr:ext cx="534377" cy="259045"/>
    <xdr:sp macro="" textlink="">
      <xdr:nvSpPr>
        <xdr:cNvPr id="872" name="繰出金該当値テキスト">
          <a:extLst>
            <a:ext uri="{FF2B5EF4-FFF2-40B4-BE49-F238E27FC236}">
              <a16:creationId xmlns:a16="http://schemas.microsoft.com/office/drawing/2014/main" xmlns="" id="{00000000-0008-0000-0600-000068030000}"/>
            </a:ext>
          </a:extLst>
        </xdr:cNvPr>
        <xdr:cNvSpPr txBox="1"/>
      </xdr:nvSpPr>
      <xdr:spPr>
        <a:xfrm>
          <a:off x="22212300" y="1255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120628</xdr:rowOff>
    </xdr:from>
    <xdr:to>
      <xdr:col>112</xdr:col>
      <xdr:colOff>38100</xdr:colOff>
      <xdr:row>74</xdr:row>
      <xdr:rowOff>50778</xdr:rowOff>
    </xdr:to>
    <xdr:sp macro="" textlink="">
      <xdr:nvSpPr>
        <xdr:cNvPr id="873" name="楕円 872">
          <a:extLst>
            <a:ext uri="{FF2B5EF4-FFF2-40B4-BE49-F238E27FC236}">
              <a16:creationId xmlns:a16="http://schemas.microsoft.com/office/drawing/2014/main" xmlns="" id="{00000000-0008-0000-0600-000069030000}"/>
            </a:ext>
          </a:extLst>
        </xdr:cNvPr>
        <xdr:cNvSpPr/>
      </xdr:nvSpPr>
      <xdr:spPr>
        <a:xfrm>
          <a:off x="21272500" y="1263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67305</xdr:rowOff>
    </xdr:from>
    <xdr:ext cx="599010" cy="259045"/>
    <xdr:sp macro="" textlink="">
      <xdr:nvSpPr>
        <xdr:cNvPr id="874" name="テキスト ボックス 873">
          <a:extLst>
            <a:ext uri="{FF2B5EF4-FFF2-40B4-BE49-F238E27FC236}">
              <a16:creationId xmlns:a16="http://schemas.microsoft.com/office/drawing/2014/main" xmlns="" id="{00000000-0008-0000-0600-00006A030000}"/>
            </a:ext>
          </a:extLst>
        </xdr:cNvPr>
        <xdr:cNvSpPr txBox="1"/>
      </xdr:nvSpPr>
      <xdr:spPr>
        <a:xfrm>
          <a:off x="21023795" y="12411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32836</xdr:rowOff>
    </xdr:from>
    <xdr:to>
      <xdr:col>107</xdr:col>
      <xdr:colOff>101600</xdr:colOff>
      <xdr:row>74</xdr:row>
      <xdr:rowOff>134436</xdr:rowOff>
    </xdr:to>
    <xdr:sp macro="" textlink="">
      <xdr:nvSpPr>
        <xdr:cNvPr id="875" name="楕円 874">
          <a:extLst>
            <a:ext uri="{FF2B5EF4-FFF2-40B4-BE49-F238E27FC236}">
              <a16:creationId xmlns:a16="http://schemas.microsoft.com/office/drawing/2014/main" xmlns="" id="{00000000-0008-0000-0600-00006B030000}"/>
            </a:ext>
          </a:extLst>
        </xdr:cNvPr>
        <xdr:cNvSpPr/>
      </xdr:nvSpPr>
      <xdr:spPr>
        <a:xfrm>
          <a:off x="20383500" y="1272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150963</xdr:rowOff>
    </xdr:from>
    <xdr:ext cx="534377" cy="259045"/>
    <xdr:sp macro="" textlink="">
      <xdr:nvSpPr>
        <xdr:cNvPr id="876" name="テキスト ボックス 875">
          <a:extLst>
            <a:ext uri="{FF2B5EF4-FFF2-40B4-BE49-F238E27FC236}">
              <a16:creationId xmlns:a16="http://schemas.microsoft.com/office/drawing/2014/main" xmlns="" id="{00000000-0008-0000-0600-00006C030000}"/>
            </a:ext>
          </a:extLst>
        </xdr:cNvPr>
        <xdr:cNvSpPr txBox="1"/>
      </xdr:nvSpPr>
      <xdr:spPr>
        <a:xfrm>
          <a:off x="20167111" y="1249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149984</xdr:rowOff>
    </xdr:from>
    <xdr:to>
      <xdr:col>102</xdr:col>
      <xdr:colOff>165100</xdr:colOff>
      <xdr:row>75</xdr:row>
      <xdr:rowOff>80134</xdr:rowOff>
    </xdr:to>
    <xdr:sp macro="" textlink="">
      <xdr:nvSpPr>
        <xdr:cNvPr id="877" name="楕円 876">
          <a:extLst>
            <a:ext uri="{FF2B5EF4-FFF2-40B4-BE49-F238E27FC236}">
              <a16:creationId xmlns:a16="http://schemas.microsoft.com/office/drawing/2014/main" xmlns="" id="{00000000-0008-0000-0600-00006D030000}"/>
            </a:ext>
          </a:extLst>
        </xdr:cNvPr>
        <xdr:cNvSpPr/>
      </xdr:nvSpPr>
      <xdr:spPr>
        <a:xfrm>
          <a:off x="19494500" y="1283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96661</xdr:rowOff>
    </xdr:from>
    <xdr:ext cx="534377" cy="259045"/>
    <xdr:sp macro="" textlink="">
      <xdr:nvSpPr>
        <xdr:cNvPr id="878" name="テキスト ボックス 877">
          <a:extLst>
            <a:ext uri="{FF2B5EF4-FFF2-40B4-BE49-F238E27FC236}">
              <a16:creationId xmlns:a16="http://schemas.microsoft.com/office/drawing/2014/main" xmlns="" id="{00000000-0008-0000-0600-00006E030000}"/>
            </a:ext>
          </a:extLst>
        </xdr:cNvPr>
        <xdr:cNvSpPr txBox="1"/>
      </xdr:nvSpPr>
      <xdr:spPr>
        <a:xfrm>
          <a:off x="19278111" y="12612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149251</xdr:rowOff>
    </xdr:from>
    <xdr:to>
      <xdr:col>98</xdr:col>
      <xdr:colOff>38100</xdr:colOff>
      <xdr:row>75</xdr:row>
      <xdr:rowOff>79401</xdr:rowOff>
    </xdr:to>
    <xdr:sp macro="" textlink="">
      <xdr:nvSpPr>
        <xdr:cNvPr id="879" name="楕円 878">
          <a:extLst>
            <a:ext uri="{FF2B5EF4-FFF2-40B4-BE49-F238E27FC236}">
              <a16:creationId xmlns:a16="http://schemas.microsoft.com/office/drawing/2014/main" xmlns="" id="{00000000-0008-0000-0600-00006F030000}"/>
            </a:ext>
          </a:extLst>
        </xdr:cNvPr>
        <xdr:cNvSpPr/>
      </xdr:nvSpPr>
      <xdr:spPr>
        <a:xfrm>
          <a:off x="18605500" y="1283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95928</xdr:rowOff>
    </xdr:from>
    <xdr:ext cx="534377" cy="259045"/>
    <xdr:sp macro="" textlink="">
      <xdr:nvSpPr>
        <xdr:cNvPr id="880" name="テキスト ボックス 879">
          <a:extLst>
            <a:ext uri="{FF2B5EF4-FFF2-40B4-BE49-F238E27FC236}">
              <a16:creationId xmlns:a16="http://schemas.microsoft.com/office/drawing/2014/main" xmlns="" id="{00000000-0008-0000-0600-000070030000}"/>
            </a:ext>
          </a:extLst>
        </xdr:cNvPr>
        <xdr:cNvSpPr txBox="1"/>
      </xdr:nvSpPr>
      <xdr:spPr>
        <a:xfrm>
          <a:off x="18389111" y="1261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xmlns=""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xmlns=""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xmlns=""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xmlns=""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xmlns=""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xmlns=""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xmlns=""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xmlns=""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xmlns=""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xmlns=""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xmlns=""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xmlns=""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xmlns=""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xmlns=""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xmlns=""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xmlns=""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xmlns=""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xmlns=""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xmlns=""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xmlns=""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xmlns=""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xmlns=""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xmlns=""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xmlns=""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xmlns=""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xmlns=""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xmlns=""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xmlns=""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xmlns=""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xmlns=""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xmlns=""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xmlns=""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xmlns=""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xmlns=""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xmlns=""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xmlns=""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xmlns=""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xmlns=""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xmlns=""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xmlns=""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xmlns=""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xmlns=""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xmlns=""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xmlns=""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xmlns=""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xmlns=""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xmlns=""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xmlns=""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xmlns=""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xmlns=""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xmlns=""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歳出決算総額は、住民一人当たり</a:t>
          </a:r>
          <a:r>
            <a:rPr kumimoji="1" lang="en-US" altLang="ja-JP" sz="1100" b="0" i="0" baseline="0">
              <a:solidFill>
                <a:schemeClr val="dk1"/>
              </a:solidFill>
              <a:effectLst/>
              <a:latin typeface="+mn-lt"/>
              <a:ea typeface="+mn-ea"/>
              <a:cs typeface="+mn-cs"/>
            </a:rPr>
            <a:t>856,908</a:t>
          </a:r>
          <a:r>
            <a:rPr kumimoji="1" lang="ja-JP" altLang="ja-JP" sz="1100" b="0" i="0" baseline="0">
              <a:solidFill>
                <a:schemeClr val="dk1"/>
              </a:solidFill>
              <a:effectLst/>
              <a:latin typeface="+mn-lt"/>
              <a:ea typeface="+mn-ea"/>
              <a:cs typeface="+mn-cs"/>
            </a:rPr>
            <a:t>円となっている。扶助費は、住民一人当たり</a:t>
          </a:r>
          <a:r>
            <a:rPr kumimoji="1" lang="en-US" altLang="ja-JP" sz="1100" b="0" i="0" baseline="0">
              <a:solidFill>
                <a:schemeClr val="dk1"/>
              </a:solidFill>
              <a:effectLst/>
              <a:latin typeface="+mn-lt"/>
              <a:ea typeface="+mn-ea"/>
              <a:cs typeface="+mn-cs"/>
            </a:rPr>
            <a:t>82,045</a:t>
          </a:r>
          <a:r>
            <a:rPr kumimoji="1" lang="ja-JP" altLang="ja-JP" sz="1100" b="0" i="0" baseline="0">
              <a:solidFill>
                <a:schemeClr val="dk1"/>
              </a:solidFill>
              <a:effectLst/>
              <a:latin typeface="+mn-lt"/>
              <a:ea typeface="+mn-ea"/>
              <a:cs typeface="+mn-cs"/>
            </a:rPr>
            <a:t>円となっており、類似団体と比較して一人当たりコストが高い状況となっている。これは、障害者自立支援給付費の増加及び保育料の軽減、こどもに係る医療費の無料化が主な要因である。</a:t>
          </a:r>
          <a:endParaRPr lang="ja-JP" altLang="ja-JP" sz="1400">
            <a:effectLst/>
          </a:endParaRPr>
        </a:p>
        <a:p>
          <a:r>
            <a:rPr kumimoji="1" lang="ja-JP" altLang="ja-JP" sz="1100">
              <a:solidFill>
                <a:schemeClr val="dk1"/>
              </a:solidFill>
              <a:effectLst/>
              <a:latin typeface="+mn-lt"/>
              <a:ea typeface="+mn-ea"/>
              <a:cs typeface="+mn-cs"/>
            </a:rPr>
            <a:t>普通建設事業費は、住民一人当たり</a:t>
          </a:r>
          <a:r>
            <a:rPr kumimoji="1" lang="en-US" altLang="ja-JP" sz="1100">
              <a:solidFill>
                <a:schemeClr val="dk1"/>
              </a:solidFill>
              <a:effectLst/>
              <a:latin typeface="+mn-lt"/>
              <a:ea typeface="+mn-ea"/>
              <a:cs typeface="+mn-cs"/>
            </a:rPr>
            <a:t>160,884</a:t>
          </a:r>
          <a:r>
            <a:rPr kumimoji="1" lang="ja-JP" altLang="en-US" sz="1100">
              <a:solidFill>
                <a:schemeClr val="dk1"/>
              </a:solidFill>
              <a:effectLst/>
              <a:latin typeface="+mn-lt"/>
              <a:ea typeface="+mn-ea"/>
              <a:cs typeface="+mn-cs"/>
            </a:rPr>
            <a:t>円となっており、類似団体と同程度となっているものの、前年度決算と比較すると</a:t>
          </a:r>
          <a:r>
            <a:rPr kumimoji="1" lang="en-US" altLang="ja-JP" sz="1100">
              <a:solidFill>
                <a:schemeClr val="dk1"/>
              </a:solidFill>
              <a:effectLst/>
              <a:latin typeface="+mn-lt"/>
              <a:ea typeface="+mn-ea"/>
              <a:cs typeface="+mn-cs"/>
            </a:rPr>
            <a:t>71.7</a:t>
          </a:r>
          <a:r>
            <a:rPr kumimoji="1" lang="ja-JP" altLang="en-US" sz="1100">
              <a:solidFill>
                <a:schemeClr val="dk1"/>
              </a:solidFill>
              <a:effectLst/>
              <a:latin typeface="+mn-lt"/>
              <a:ea typeface="+mn-ea"/>
              <a:cs typeface="+mn-cs"/>
            </a:rPr>
            <a:t>％増加している。これは、保育園移転新設整備支援事業やタプコピアンプラザ施設修繕事業の実施が主な要因である。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繰出金は、住民一人当たり</a:t>
          </a:r>
          <a:r>
            <a:rPr kumimoji="1" lang="en-US" altLang="ja-JP" sz="1100">
              <a:solidFill>
                <a:schemeClr val="dk1"/>
              </a:solidFill>
              <a:effectLst/>
              <a:latin typeface="+mn-lt"/>
              <a:ea typeface="+mn-ea"/>
              <a:cs typeface="+mn-cs"/>
            </a:rPr>
            <a:t>97,971</a:t>
          </a:r>
          <a:r>
            <a:rPr kumimoji="1" lang="ja-JP" altLang="en-US" sz="1100">
              <a:solidFill>
                <a:schemeClr val="dk1"/>
              </a:solidFill>
              <a:effectLst/>
              <a:latin typeface="+mn-lt"/>
              <a:ea typeface="+mn-ea"/>
              <a:cs typeface="+mn-cs"/>
            </a:rPr>
            <a:t>円となっており、</a:t>
          </a:r>
          <a:r>
            <a:rPr kumimoji="1" lang="ja-JP" altLang="ja-JP" sz="1100">
              <a:solidFill>
                <a:schemeClr val="dk1"/>
              </a:solidFill>
              <a:effectLst/>
              <a:latin typeface="+mn-lt"/>
              <a:ea typeface="+mn-ea"/>
              <a:cs typeface="+mn-cs"/>
            </a:rPr>
            <a:t>類似団体と比較すると高い状況となっている</a:t>
          </a:r>
          <a:r>
            <a:rPr kumimoji="1" lang="ja-JP" altLang="en-US" sz="1100">
              <a:solidFill>
                <a:schemeClr val="dk1"/>
              </a:solidFill>
              <a:effectLst/>
              <a:latin typeface="+mn-lt"/>
              <a:ea typeface="+mn-ea"/>
              <a:cs typeface="+mn-cs"/>
            </a:rPr>
            <a:t>が、前年度決算と比較すると</a:t>
          </a:r>
          <a:r>
            <a:rPr kumimoji="1" lang="en-US" altLang="ja-JP" sz="1100">
              <a:solidFill>
                <a:schemeClr val="dk1"/>
              </a:solidFill>
              <a:effectLst/>
              <a:latin typeface="+mn-lt"/>
              <a:ea typeface="+mn-ea"/>
              <a:cs typeface="+mn-cs"/>
            </a:rPr>
            <a:t>6.3</a:t>
          </a:r>
          <a:r>
            <a:rPr kumimoji="1" lang="ja-JP" altLang="en-US" sz="1100">
              <a:solidFill>
                <a:schemeClr val="dk1"/>
              </a:solidFill>
              <a:effectLst/>
              <a:latin typeface="+mn-lt"/>
              <a:ea typeface="+mn-ea"/>
              <a:cs typeface="+mn-cs"/>
            </a:rPr>
            <a:t>％減少している。これは、診療所・老健施設特別会計及び国民健康保険事業勘定特別会計における繰出金の減額が主な要因である。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5,540
5,527
241.98
4,860,239
4,747,268
107,259
2,780,437
5,748,227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xmlns=""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1524</xdr:rowOff>
    </xdr:from>
    <xdr:to>
      <xdr:col>24</xdr:col>
      <xdr:colOff>62865</xdr:colOff>
      <xdr:row>38</xdr:row>
      <xdr:rowOff>153670</xdr:rowOff>
    </xdr:to>
    <xdr:cxnSp macro="">
      <xdr:nvCxnSpPr>
        <xdr:cNvPr id="56" name="直線コネクタ 55">
          <a:extLst>
            <a:ext uri="{FF2B5EF4-FFF2-40B4-BE49-F238E27FC236}">
              <a16:creationId xmlns:a16="http://schemas.microsoft.com/office/drawing/2014/main" xmlns="" id="{00000000-0008-0000-0700-000038000000}"/>
            </a:ext>
          </a:extLst>
        </xdr:cNvPr>
        <xdr:cNvCxnSpPr/>
      </xdr:nvCxnSpPr>
      <xdr:spPr>
        <a:xfrm flipV="1">
          <a:off x="4633595" y="5316474"/>
          <a:ext cx="1270" cy="1352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157497</xdr:rowOff>
    </xdr:from>
    <xdr:ext cx="469744" cy="259045"/>
    <xdr:sp macro="" textlink="">
      <xdr:nvSpPr>
        <xdr:cNvPr id="57" name="議会費最小値テキスト">
          <a:extLst>
            <a:ext uri="{FF2B5EF4-FFF2-40B4-BE49-F238E27FC236}">
              <a16:creationId xmlns:a16="http://schemas.microsoft.com/office/drawing/2014/main" xmlns="" id="{00000000-0008-0000-0700-000039000000}"/>
            </a:ext>
          </a:extLst>
        </xdr:cNvPr>
        <xdr:cNvSpPr txBox="1"/>
      </xdr:nvSpPr>
      <xdr:spPr>
        <a:xfrm>
          <a:off x="4686300" y="667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153670</xdr:rowOff>
    </xdr:from>
    <xdr:to>
      <xdr:col>24</xdr:col>
      <xdr:colOff>152400</xdr:colOff>
      <xdr:row>38</xdr:row>
      <xdr:rowOff>153670</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a:off x="4546600" y="6668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119651</xdr:rowOff>
    </xdr:from>
    <xdr:ext cx="534377" cy="259045"/>
    <xdr:sp macro="" textlink="">
      <xdr:nvSpPr>
        <xdr:cNvPr id="59" name="議会費最大値テキスト">
          <a:extLst>
            <a:ext uri="{FF2B5EF4-FFF2-40B4-BE49-F238E27FC236}">
              <a16:creationId xmlns:a16="http://schemas.microsoft.com/office/drawing/2014/main" xmlns="" id="{00000000-0008-0000-0700-00003B000000}"/>
            </a:ext>
          </a:extLst>
        </xdr:cNvPr>
        <xdr:cNvSpPr txBox="1"/>
      </xdr:nvSpPr>
      <xdr:spPr>
        <a:xfrm>
          <a:off x="4686300" y="5091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1524</xdr:rowOff>
    </xdr:from>
    <xdr:to>
      <xdr:col>24</xdr:col>
      <xdr:colOff>152400</xdr:colOff>
      <xdr:row>31</xdr:row>
      <xdr:rowOff>1524</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5316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116967</xdr:rowOff>
    </xdr:from>
    <xdr:to>
      <xdr:col>24</xdr:col>
      <xdr:colOff>63500</xdr:colOff>
      <xdr:row>33</xdr:row>
      <xdr:rowOff>117729</xdr:rowOff>
    </xdr:to>
    <xdr:cxnSp macro="">
      <xdr:nvCxnSpPr>
        <xdr:cNvPr id="61" name="直線コネクタ 60">
          <a:extLst>
            <a:ext uri="{FF2B5EF4-FFF2-40B4-BE49-F238E27FC236}">
              <a16:creationId xmlns:a16="http://schemas.microsoft.com/office/drawing/2014/main" xmlns="" id="{00000000-0008-0000-0700-00003D000000}"/>
            </a:ext>
          </a:extLst>
        </xdr:cNvPr>
        <xdr:cNvCxnSpPr/>
      </xdr:nvCxnSpPr>
      <xdr:spPr>
        <a:xfrm flipV="1">
          <a:off x="3797300" y="5774817"/>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85615</xdr:rowOff>
    </xdr:from>
    <xdr:ext cx="534377" cy="259045"/>
    <xdr:sp macro="" textlink="">
      <xdr:nvSpPr>
        <xdr:cNvPr id="62" name="議会費平均値テキスト">
          <a:extLst>
            <a:ext uri="{FF2B5EF4-FFF2-40B4-BE49-F238E27FC236}">
              <a16:creationId xmlns:a16="http://schemas.microsoft.com/office/drawing/2014/main" xmlns="" id="{00000000-0008-0000-0700-00003E000000}"/>
            </a:ext>
          </a:extLst>
        </xdr:cNvPr>
        <xdr:cNvSpPr txBox="1"/>
      </xdr:nvSpPr>
      <xdr:spPr>
        <a:xfrm>
          <a:off x="4686300" y="608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3" name="フローチャート: 判断 62">
          <a:extLst>
            <a:ext uri="{FF2B5EF4-FFF2-40B4-BE49-F238E27FC236}">
              <a16:creationId xmlns:a16="http://schemas.microsoft.com/office/drawing/2014/main" xmlns="" id="{00000000-0008-0000-0700-00003F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117729</xdr:rowOff>
    </xdr:from>
    <xdr:to>
      <xdr:col>19</xdr:col>
      <xdr:colOff>177800</xdr:colOff>
      <xdr:row>34</xdr:row>
      <xdr:rowOff>29464</xdr:rowOff>
    </xdr:to>
    <xdr:cxnSp macro="">
      <xdr:nvCxnSpPr>
        <xdr:cNvPr id="64" name="直線コネクタ 63">
          <a:extLst>
            <a:ext uri="{FF2B5EF4-FFF2-40B4-BE49-F238E27FC236}">
              <a16:creationId xmlns:a16="http://schemas.microsoft.com/office/drawing/2014/main" xmlns="" id="{00000000-0008-0000-0700-000040000000}"/>
            </a:ext>
          </a:extLst>
        </xdr:cNvPr>
        <xdr:cNvCxnSpPr/>
      </xdr:nvCxnSpPr>
      <xdr:spPr>
        <a:xfrm flipV="1">
          <a:off x="2908300" y="5775579"/>
          <a:ext cx="889000" cy="8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111506</xdr:rowOff>
    </xdr:from>
    <xdr:to>
      <xdr:col>20</xdr:col>
      <xdr:colOff>38100</xdr:colOff>
      <xdr:row>36</xdr:row>
      <xdr:rowOff>41656</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3746500" y="61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32783</xdr:rowOff>
    </xdr:from>
    <xdr:ext cx="534377" cy="259045"/>
    <xdr:sp macro="" textlink="">
      <xdr:nvSpPr>
        <xdr:cNvPr id="66" name="テキスト ボックス 65">
          <a:extLst>
            <a:ext uri="{FF2B5EF4-FFF2-40B4-BE49-F238E27FC236}">
              <a16:creationId xmlns:a16="http://schemas.microsoft.com/office/drawing/2014/main" xmlns="" id="{00000000-0008-0000-0700-000042000000}"/>
            </a:ext>
          </a:extLst>
        </xdr:cNvPr>
        <xdr:cNvSpPr txBox="1"/>
      </xdr:nvSpPr>
      <xdr:spPr>
        <a:xfrm>
          <a:off x="3530111" y="62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91186</xdr:rowOff>
    </xdr:from>
    <xdr:to>
      <xdr:col>15</xdr:col>
      <xdr:colOff>50800</xdr:colOff>
      <xdr:row>34</xdr:row>
      <xdr:rowOff>29464</xdr:rowOff>
    </xdr:to>
    <xdr:cxnSp macro="">
      <xdr:nvCxnSpPr>
        <xdr:cNvPr id="67" name="直線コネクタ 66">
          <a:extLst>
            <a:ext uri="{FF2B5EF4-FFF2-40B4-BE49-F238E27FC236}">
              <a16:creationId xmlns:a16="http://schemas.microsoft.com/office/drawing/2014/main" xmlns="" id="{00000000-0008-0000-0700-000043000000}"/>
            </a:ext>
          </a:extLst>
        </xdr:cNvPr>
        <xdr:cNvCxnSpPr/>
      </xdr:nvCxnSpPr>
      <xdr:spPr>
        <a:xfrm>
          <a:off x="2019300" y="57490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140970</xdr:rowOff>
    </xdr:from>
    <xdr:to>
      <xdr:col>15</xdr:col>
      <xdr:colOff>101600</xdr:colOff>
      <xdr:row>36</xdr:row>
      <xdr:rowOff>71120</xdr:rowOff>
    </xdr:to>
    <xdr:sp macro="" textlink="">
      <xdr:nvSpPr>
        <xdr:cNvPr id="68" name="フローチャート: 判断 67">
          <a:extLst>
            <a:ext uri="{FF2B5EF4-FFF2-40B4-BE49-F238E27FC236}">
              <a16:creationId xmlns:a16="http://schemas.microsoft.com/office/drawing/2014/main" xmlns="" id="{00000000-0008-0000-0700-000044000000}"/>
            </a:ext>
          </a:extLst>
        </xdr:cNvPr>
        <xdr:cNvSpPr/>
      </xdr:nvSpPr>
      <xdr:spPr>
        <a:xfrm>
          <a:off x="28575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62247</xdr:rowOff>
    </xdr:from>
    <xdr:ext cx="534377" cy="259045"/>
    <xdr:sp macro="" textlink="">
      <xdr:nvSpPr>
        <xdr:cNvPr id="69" name="テキスト ボックス 68">
          <a:extLst>
            <a:ext uri="{FF2B5EF4-FFF2-40B4-BE49-F238E27FC236}">
              <a16:creationId xmlns:a16="http://schemas.microsoft.com/office/drawing/2014/main" xmlns="" id="{00000000-0008-0000-0700-000045000000}"/>
            </a:ext>
          </a:extLst>
        </xdr:cNvPr>
        <xdr:cNvSpPr txBox="1"/>
      </xdr:nvSpPr>
      <xdr:spPr>
        <a:xfrm>
          <a:off x="2641111" y="623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91186</xdr:rowOff>
    </xdr:from>
    <xdr:to>
      <xdr:col>10</xdr:col>
      <xdr:colOff>114300</xdr:colOff>
      <xdr:row>34</xdr:row>
      <xdr:rowOff>69088</xdr:rowOff>
    </xdr:to>
    <xdr:cxnSp macro="">
      <xdr:nvCxnSpPr>
        <xdr:cNvPr id="70" name="直線コネクタ 69">
          <a:extLst>
            <a:ext uri="{FF2B5EF4-FFF2-40B4-BE49-F238E27FC236}">
              <a16:creationId xmlns:a16="http://schemas.microsoft.com/office/drawing/2014/main" xmlns="" id="{00000000-0008-0000-0700-000046000000}"/>
            </a:ext>
          </a:extLst>
        </xdr:cNvPr>
        <xdr:cNvCxnSpPr/>
      </xdr:nvCxnSpPr>
      <xdr:spPr>
        <a:xfrm flipV="1">
          <a:off x="1130300" y="5749036"/>
          <a:ext cx="889000" cy="14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56261</xdr:rowOff>
    </xdr:from>
    <xdr:to>
      <xdr:col>10</xdr:col>
      <xdr:colOff>165100</xdr:colOff>
      <xdr:row>35</xdr:row>
      <xdr:rowOff>157861</xdr:rowOff>
    </xdr:to>
    <xdr:sp macro="" textlink="">
      <xdr:nvSpPr>
        <xdr:cNvPr id="71" name="フローチャート: 判断 70">
          <a:extLst>
            <a:ext uri="{FF2B5EF4-FFF2-40B4-BE49-F238E27FC236}">
              <a16:creationId xmlns:a16="http://schemas.microsoft.com/office/drawing/2014/main" xmlns="" id="{00000000-0008-0000-0700-000047000000}"/>
            </a:ext>
          </a:extLst>
        </xdr:cNvPr>
        <xdr:cNvSpPr/>
      </xdr:nvSpPr>
      <xdr:spPr>
        <a:xfrm>
          <a:off x="1968500" y="605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148988</xdr:rowOff>
    </xdr:from>
    <xdr:ext cx="534377" cy="259045"/>
    <xdr:sp macro="" textlink="">
      <xdr:nvSpPr>
        <xdr:cNvPr id="72" name="テキスト ボックス 71">
          <a:extLst>
            <a:ext uri="{FF2B5EF4-FFF2-40B4-BE49-F238E27FC236}">
              <a16:creationId xmlns:a16="http://schemas.microsoft.com/office/drawing/2014/main" xmlns="" id="{00000000-0008-0000-0700-000048000000}"/>
            </a:ext>
          </a:extLst>
        </xdr:cNvPr>
        <xdr:cNvSpPr txBox="1"/>
      </xdr:nvSpPr>
      <xdr:spPr>
        <a:xfrm>
          <a:off x="1752111" y="614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44323</xdr:rowOff>
    </xdr:from>
    <xdr:to>
      <xdr:col>6</xdr:col>
      <xdr:colOff>38100</xdr:colOff>
      <xdr:row>35</xdr:row>
      <xdr:rowOff>145923</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079500" y="604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137050</xdr:rowOff>
    </xdr:from>
    <xdr:ext cx="534377"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863111" y="613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66167</xdr:rowOff>
    </xdr:from>
    <xdr:to>
      <xdr:col>24</xdr:col>
      <xdr:colOff>114300</xdr:colOff>
      <xdr:row>33</xdr:row>
      <xdr:rowOff>167767</xdr:rowOff>
    </xdr:to>
    <xdr:sp macro="" textlink="">
      <xdr:nvSpPr>
        <xdr:cNvPr id="80" name="楕円 79">
          <a:extLst>
            <a:ext uri="{FF2B5EF4-FFF2-40B4-BE49-F238E27FC236}">
              <a16:creationId xmlns:a16="http://schemas.microsoft.com/office/drawing/2014/main" xmlns="" id="{00000000-0008-0000-0700-000050000000}"/>
            </a:ext>
          </a:extLst>
        </xdr:cNvPr>
        <xdr:cNvSpPr/>
      </xdr:nvSpPr>
      <xdr:spPr>
        <a:xfrm>
          <a:off x="4584700" y="572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89044</xdr:rowOff>
    </xdr:from>
    <xdr:ext cx="534377" cy="259045"/>
    <xdr:sp macro="" textlink="">
      <xdr:nvSpPr>
        <xdr:cNvPr id="81" name="議会費該当値テキスト">
          <a:extLst>
            <a:ext uri="{FF2B5EF4-FFF2-40B4-BE49-F238E27FC236}">
              <a16:creationId xmlns:a16="http://schemas.microsoft.com/office/drawing/2014/main" xmlns="" id="{00000000-0008-0000-0700-000051000000}"/>
            </a:ext>
          </a:extLst>
        </xdr:cNvPr>
        <xdr:cNvSpPr txBox="1"/>
      </xdr:nvSpPr>
      <xdr:spPr>
        <a:xfrm>
          <a:off x="4686300" y="5575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66929</xdr:rowOff>
    </xdr:from>
    <xdr:to>
      <xdr:col>20</xdr:col>
      <xdr:colOff>38100</xdr:colOff>
      <xdr:row>33</xdr:row>
      <xdr:rowOff>168529</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3746500" y="572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13606</xdr:rowOff>
    </xdr:from>
    <xdr:ext cx="534377" cy="259045"/>
    <xdr:sp macro="" textlink="">
      <xdr:nvSpPr>
        <xdr:cNvPr id="83" name="テキスト ボックス 82">
          <a:extLst>
            <a:ext uri="{FF2B5EF4-FFF2-40B4-BE49-F238E27FC236}">
              <a16:creationId xmlns:a16="http://schemas.microsoft.com/office/drawing/2014/main" xmlns="" id="{00000000-0008-0000-0700-000053000000}"/>
            </a:ext>
          </a:extLst>
        </xdr:cNvPr>
        <xdr:cNvSpPr txBox="1"/>
      </xdr:nvSpPr>
      <xdr:spPr>
        <a:xfrm>
          <a:off x="3530111" y="550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150114</xdr:rowOff>
    </xdr:from>
    <xdr:to>
      <xdr:col>15</xdr:col>
      <xdr:colOff>101600</xdr:colOff>
      <xdr:row>34</xdr:row>
      <xdr:rowOff>80264</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2857500" y="580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96791</xdr:rowOff>
    </xdr:from>
    <xdr:ext cx="534377"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2641111" y="558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40386</xdr:rowOff>
    </xdr:from>
    <xdr:to>
      <xdr:col>10</xdr:col>
      <xdr:colOff>165100</xdr:colOff>
      <xdr:row>33</xdr:row>
      <xdr:rowOff>141986</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1968500" y="569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31</xdr:row>
      <xdr:rowOff>158513</xdr:rowOff>
    </xdr:from>
    <xdr:ext cx="534377"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1752111" y="547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18288</xdr:rowOff>
    </xdr:from>
    <xdr:to>
      <xdr:col>6</xdr:col>
      <xdr:colOff>38100</xdr:colOff>
      <xdr:row>34</xdr:row>
      <xdr:rowOff>119888</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079500" y="584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136415</xdr:rowOff>
    </xdr:from>
    <xdr:ext cx="534377"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863111" y="562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xmlns=""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xmlns=""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xmlns=""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xmlns=""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xmlns=""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xmlns=""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xmlns=""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xmlns=""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xmlns=""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xmlns=""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xmlns=""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xmlns=""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xmlns=""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xmlns=""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xmlns=""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86201</xdr:rowOff>
    </xdr:from>
    <xdr:to>
      <xdr:col>24</xdr:col>
      <xdr:colOff>62865</xdr:colOff>
      <xdr:row>58</xdr:row>
      <xdr:rowOff>63664</xdr:rowOff>
    </xdr:to>
    <xdr:cxnSp macro="">
      <xdr:nvCxnSpPr>
        <xdr:cNvPr id="115" name="直線コネクタ 114">
          <a:extLst>
            <a:ext uri="{FF2B5EF4-FFF2-40B4-BE49-F238E27FC236}">
              <a16:creationId xmlns:a16="http://schemas.microsoft.com/office/drawing/2014/main" xmlns="" id="{00000000-0008-0000-0700-000073000000}"/>
            </a:ext>
          </a:extLst>
        </xdr:cNvPr>
        <xdr:cNvCxnSpPr/>
      </xdr:nvCxnSpPr>
      <xdr:spPr>
        <a:xfrm flipV="1">
          <a:off x="4633595" y="8487251"/>
          <a:ext cx="1270" cy="1520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67491</xdr:rowOff>
    </xdr:from>
    <xdr:ext cx="534377" cy="259045"/>
    <xdr:sp macro="" textlink="">
      <xdr:nvSpPr>
        <xdr:cNvPr id="116" name="総務費最小値テキスト">
          <a:extLst>
            <a:ext uri="{FF2B5EF4-FFF2-40B4-BE49-F238E27FC236}">
              <a16:creationId xmlns:a16="http://schemas.microsoft.com/office/drawing/2014/main" xmlns="" id="{00000000-0008-0000-0700-000074000000}"/>
            </a:ext>
          </a:extLst>
        </xdr:cNvPr>
        <xdr:cNvSpPr txBox="1"/>
      </xdr:nvSpPr>
      <xdr:spPr>
        <a:xfrm>
          <a:off x="4686300" y="100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63664</xdr:rowOff>
    </xdr:from>
    <xdr:to>
      <xdr:col>24</xdr:col>
      <xdr:colOff>152400</xdr:colOff>
      <xdr:row>58</xdr:row>
      <xdr:rowOff>63664</xdr:rowOff>
    </xdr:to>
    <xdr:cxnSp macro="">
      <xdr:nvCxnSpPr>
        <xdr:cNvPr id="117" name="直線コネクタ 116">
          <a:extLst>
            <a:ext uri="{FF2B5EF4-FFF2-40B4-BE49-F238E27FC236}">
              <a16:creationId xmlns:a16="http://schemas.microsoft.com/office/drawing/2014/main" xmlns="" id="{00000000-0008-0000-0700-000075000000}"/>
            </a:ext>
          </a:extLst>
        </xdr:cNvPr>
        <xdr:cNvCxnSpPr/>
      </xdr:nvCxnSpPr>
      <xdr:spPr>
        <a:xfrm>
          <a:off x="4546600" y="10007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32878</xdr:rowOff>
    </xdr:from>
    <xdr:ext cx="599010" cy="259045"/>
    <xdr:sp macro="" textlink="">
      <xdr:nvSpPr>
        <xdr:cNvPr id="118" name="総務費最大値テキスト">
          <a:extLst>
            <a:ext uri="{FF2B5EF4-FFF2-40B4-BE49-F238E27FC236}">
              <a16:creationId xmlns:a16="http://schemas.microsoft.com/office/drawing/2014/main" xmlns="" id="{00000000-0008-0000-0700-000076000000}"/>
            </a:ext>
          </a:extLst>
        </xdr:cNvPr>
        <xdr:cNvSpPr txBox="1"/>
      </xdr:nvSpPr>
      <xdr:spPr>
        <a:xfrm>
          <a:off x="4686300" y="8262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528,882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86201</xdr:rowOff>
    </xdr:from>
    <xdr:to>
      <xdr:col>24</xdr:col>
      <xdr:colOff>152400</xdr:colOff>
      <xdr:row>49</xdr:row>
      <xdr:rowOff>86201</xdr:rowOff>
    </xdr:to>
    <xdr:cxnSp macro="">
      <xdr:nvCxnSpPr>
        <xdr:cNvPr id="119" name="直線コネクタ 118">
          <a:extLst>
            <a:ext uri="{FF2B5EF4-FFF2-40B4-BE49-F238E27FC236}">
              <a16:creationId xmlns:a16="http://schemas.microsoft.com/office/drawing/2014/main" xmlns="" id="{00000000-0008-0000-0700-000077000000}"/>
            </a:ext>
          </a:extLst>
        </xdr:cNvPr>
        <xdr:cNvCxnSpPr/>
      </xdr:nvCxnSpPr>
      <xdr:spPr>
        <a:xfrm>
          <a:off x="4546600" y="8487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64030</xdr:rowOff>
    </xdr:from>
    <xdr:to>
      <xdr:col>24</xdr:col>
      <xdr:colOff>63500</xdr:colOff>
      <xdr:row>56</xdr:row>
      <xdr:rowOff>132032</xdr:rowOff>
    </xdr:to>
    <xdr:cxnSp macro="">
      <xdr:nvCxnSpPr>
        <xdr:cNvPr id="120" name="直線コネクタ 119">
          <a:extLst>
            <a:ext uri="{FF2B5EF4-FFF2-40B4-BE49-F238E27FC236}">
              <a16:creationId xmlns:a16="http://schemas.microsoft.com/office/drawing/2014/main" xmlns="" id="{00000000-0008-0000-0700-000078000000}"/>
            </a:ext>
          </a:extLst>
        </xdr:cNvPr>
        <xdr:cNvCxnSpPr/>
      </xdr:nvCxnSpPr>
      <xdr:spPr>
        <a:xfrm flipV="1">
          <a:off x="3797300" y="9665230"/>
          <a:ext cx="838200" cy="6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166507</xdr:rowOff>
    </xdr:from>
    <xdr:ext cx="599010" cy="259045"/>
    <xdr:sp macro="" textlink="">
      <xdr:nvSpPr>
        <xdr:cNvPr id="121" name="総務費平均値テキスト">
          <a:extLst>
            <a:ext uri="{FF2B5EF4-FFF2-40B4-BE49-F238E27FC236}">
              <a16:creationId xmlns:a16="http://schemas.microsoft.com/office/drawing/2014/main" xmlns="" id="{00000000-0008-0000-0700-000079000000}"/>
            </a:ext>
          </a:extLst>
        </xdr:cNvPr>
        <xdr:cNvSpPr txBox="1"/>
      </xdr:nvSpPr>
      <xdr:spPr>
        <a:xfrm>
          <a:off x="4686300" y="94248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143630</xdr:rowOff>
    </xdr:from>
    <xdr:to>
      <xdr:col>24</xdr:col>
      <xdr:colOff>114300</xdr:colOff>
      <xdr:row>56</xdr:row>
      <xdr:rowOff>73780</xdr:rowOff>
    </xdr:to>
    <xdr:sp macro="" textlink="">
      <xdr:nvSpPr>
        <xdr:cNvPr id="122" name="フローチャート: 判断 121">
          <a:extLst>
            <a:ext uri="{FF2B5EF4-FFF2-40B4-BE49-F238E27FC236}">
              <a16:creationId xmlns:a16="http://schemas.microsoft.com/office/drawing/2014/main" xmlns="" id="{00000000-0008-0000-0700-00007A000000}"/>
            </a:ext>
          </a:extLst>
        </xdr:cNvPr>
        <xdr:cNvSpPr/>
      </xdr:nvSpPr>
      <xdr:spPr>
        <a:xfrm>
          <a:off x="4584700" y="957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132032</xdr:rowOff>
    </xdr:from>
    <xdr:to>
      <xdr:col>19</xdr:col>
      <xdr:colOff>177800</xdr:colOff>
      <xdr:row>56</xdr:row>
      <xdr:rowOff>151499</xdr:rowOff>
    </xdr:to>
    <xdr:cxnSp macro="">
      <xdr:nvCxnSpPr>
        <xdr:cNvPr id="123" name="直線コネクタ 122">
          <a:extLst>
            <a:ext uri="{FF2B5EF4-FFF2-40B4-BE49-F238E27FC236}">
              <a16:creationId xmlns:a16="http://schemas.microsoft.com/office/drawing/2014/main" xmlns="" id="{00000000-0008-0000-0700-00007B000000}"/>
            </a:ext>
          </a:extLst>
        </xdr:cNvPr>
        <xdr:cNvCxnSpPr/>
      </xdr:nvCxnSpPr>
      <xdr:spPr>
        <a:xfrm flipV="1">
          <a:off x="2908300" y="9733232"/>
          <a:ext cx="889000" cy="19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153588</xdr:rowOff>
    </xdr:from>
    <xdr:to>
      <xdr:col>20</xdr:col>
      <xdr:colOff>38100</xdr:colOff>
      <xdr:row>56</xdr:row>
      <xdr:rowOff>83738</xdr:rowOff>
    </xdr:to>
    <xdr:sp macro="" textlink="">
      <xdr:nvSpPr>
        <xdr:cNvPr id="124" name="フローチャート: 判断 123">
          <a:extLst>
            <a:ext uri="{FF2B5EF4-FFF2-40B4-BE49-F238E27FC236}">
              <a16:creationId xmlns:a16="http://schemas.microsoft.com/office/drawing/2014/main" xmlns="" id="{00000000-0008-0000-0700-00007C000000}"/>
            </a:ext>
          </a:extLst>
        </xdr:cNvPr>
        <xdr:cNvSpPr/>
      </xdr:nvSpPr>
      <xdr:spPr>
        <a:xfrm>
          <a:off x="3746500" y="9583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100265</xdr:rowOff>
    </xdr:from>
    <xdr:ext cx="599010" cy="259045"/>
    <xdr:sp macro="" textlink="">
      <xdr:nvSpPr>
        <xdr:cNvPr id="125" name="テキスト ボックス 124">
          <a:extLst>
            <a:ext uri="{FF2B5EF4-FFF2-40B4-BE49-F238E27FC236}">
              <a16:creationId xmlns:a16="http://schemas.microsoft.com/office/drawing/2014/main" xmlns="" id="{00000000-0008-0000-0700-00007D000000}"/>
            </a:ext>
          </a:extLst>
        </xdr:cNvPr>
        <xdr:cNvSpPr txBox="1"/>
      </xdr:nvSpPr>
      <xdr:spPr>
        <a:xfrm>
          <a:off x="3497795" y="9358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151499</xdr:rowOff>
    </xdr:from>
    <xdr:to>
      <xdr:col>15</xdr:col>
      <xdr:colOff>50800</xdr:colOff>
      <xdr:row>57</xdr:row>
      <xdr:rowOff>747</xdr:rowOff>
    </xdr:to>
    <xdr:cxnSp macro="">
      <xdr:nvCxnSpPr>
        <xdr:cNvPr id="126" name="直線コネクタ 125">
          <a:extLst>
            <a:ext uri="{FF2B5EF4-FFF2-40B4-BE49-F238E27FC236}">
              <a16:creationId xmlns:a16="http://schemas.microsoft.com/office/drawing/2014/main" xmlns="" id="{00000000-0008-0000-0700-00007E000000}"/>
            </a:ext>
          </a:extLst>
        </xdr:cNvPr>
        <xdr:cNvCxnSpPr/>
      </xdr:nvCxnSpPr>
      <xdr:spPr>
        <a:xfrm flipV="1">
          <a:off x="2019300" y="9752699"/>
          <a:ext cx="889000" cy="2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2515</xdr:rowOff>
    </xdr:from>
    <xdr:to>
      <xdr:col>15</xdr:col>
      <xdr:colOff>101600</xdr:colOff>
      <xdr:row>56</xdr:row>
      <xdr:rowOff>104115</xdr:rowOff>
    </xdr:to>
    <xdr:sp macro="" textlink="">
      <xdr:nvSpPr>
        <xdr:cNvPr id="127" name="フローチャート: 判断 126">
          <a:extLst>
            <a:ext uri="{FF2B5EF4-FFF2-40B4-BE49-F238E27FC236}">
              <a16:creationId xmlns:a16="http://schemas.microsoft.com/office/drawing/2014/main" xmlns="" id="{00000000-0008-0000-0700-00007F000000}"/>
            </a:ext>
          </a:extLst>
        </xdr:cNvPr>
        <xdr:cNvSpPr/>
      </xdr:nvSpPr>
      <xdr:spPr>
        <a:xfrm>
          <a:off x="2857500" y="960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120642</xdr:rowOff>
    </xdr:from>
    <xdr:ext cx="599010" cy="259045"/>
    <xdr:sp macro="" textlink="">
      <xdr:nvSpPr>
        <xdr:cNvPr id="128" name="テキスト ボックス 127">
          <a:extLst>
            <a:ext uri="{FF2B5EF4-FFF2-40B4-BE49-F238E27FC236}">
              <a16:creationId xmlns:a16="http://schemas.microsoft.com/office/drawing/2014/main" xmlns="" id="{00000000-0008-0000-0700-000080000000}"/>
            </a:ext>
          </a:extLst>
        </xdr:cNvPr>
        <xdr:cNvSpPr txBox="1"/>
      </xdr:nvSpPr>
      <xdr:spPr>
        <a:xfrm>
          <a:off x="2608795" y="937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747</xdr:rowOff>
    </xdr:from>
    <xdr:to>
      <xdr:col>10</xdr:col>
      <xdr:colOff>114300</xdr:colOff>
      <xdr:row>57</xdr:row>
      <xdr:rowOff>35321</xdr:rowOff>
    </xdr:to>
    <xdr:cxnSp macro="">
      <xdr:nvCxnSpPr>
        <xdr:cNvPr id="129" name="直線コネクタ 128">
          <a:extLst>
            <a:ext uri="{FF2B5EF4-FFF2-40B4-BE49-F238E27FC236}">
              <a16:creationId xmlns:a16="http://schemas.microsoft.com/office/drawing/2014/main" xmlns="" id="{00000000-0008-0000-0700-000081000000}"/>
            </a:ext>
          </a:extLst>
        </xdr:cNvPr>
        <xdr:cNvCxnSpPr/>
      </xdr:nvCxnSpPr>
      <xdr:spPr>
        <a:xfrm flipV="1">
          <a:off x="1130300" y="9773397"/>
          <a:ext cx="889000" cy="3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18269</xdr:rowOff>
    </xdr:from>
    <xdr:to>
      <xdr:col>10</xdr:col>
      <xdr:colOff>165100</xdr:colOff>
      <xdr:row>56</xdr:row>
      <xdr:rowOff>119869</xdr:rowOff>
    </xdr:to>
    <xdr:sp macro="" textlink="">
      <xdr:nvSpPr>
        <xdr:cNvPr id="130" name="フローチャート: 判断 129">
          <a:extLst>
            <a:ext uri="{FF2B5EF4-FFF2-40B4-BE49-F238E27FC236}">
              <a16:creationId xmlns:a16="http://schemas.microsoft.com/office/drawing/2014/main" xmlns="" id="{00000000-0008-0000-0700-000082000000}"/>
            </a:ext>
          </a:extLst>
        </xdr:cNvPr>
        <xdr:cNvSpPr/>
      </xdr:nvSpPr>
      <xdr:spPr>
        <a:xfrm>
          <a:off x="1968500" y="9619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136396</xdr:rowOff>
    </xdr:from>
    <xdr:ext cx="599010" cy="259045"/>
    <xdr:sp macro="" textlink="">
      <xdr:nvSpPr>
        <xdr:cNvPr id="131" name="テキスト ボックス 130">
          <a:extLst>
            <a:ext uri="{FF2B5EF4-FFF2-40B4-BE49-F238E27FC236}">
              <a16:creationId xmlns:a16="http://schemas.microsoft.com/office/drawing/2014/main" xmlns="" id="{00000000-0008-0000-0700-000083000000}"/>
            </a:ext>
          </a:extLst>
        </xdr:cNvPr>
        <xdr:cNvSpPr txBox="1"/>
      </xdr:nvSpPr>
      <xdr:spPr>
        <a:xfrm>
          <a:off x="1719795" y="939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62536</xdr:rowOff>
    </xdr:from>
    <xdr:to>
      <xdr:col>6</xdr:col>
      <xdr:colOff>38100</xdr:colOff>
      <xdr:row>56</xdr:row>
      <xdr:rowOff>164136</xdr:rowOff>
    </xdr:to>
    <xdr:sp macro="" textlink="">
      <xdr:nvSpPr>
        <xdr:cNvPr id="132" name="フローチャート: 判断 131">
          <a:extLst>
            <a:ext uri="{FF2B5EF4-FFF2-40B4-BE49-F238E27FC236}">
              <a16:creationId xmlns:a16="http://schemas.microsoft.com/office/drawing/2014/main" xmlns="" id="{00000000-0008-0000-0700-000084000000}"/>
            </a:ext>
          </a:extLst>
        </xdr:cNvPr>
        <xdr:cNvSpPr/>
      </xdr:nvSpPr>
      <xdr:spPr>
        <a:xfrm>
          <a:off x="1079500" y="96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9213</xdr:rowOff>
    </xdr:from>
    <xdr:ext cx="599010"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830795" y="9438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13230</xdr:rowOff>
    </xdr:from>
    <xdr:to>
      <xdr:col>24</xdr:col>
      <xdr:colOff>114300</xdr:colOff>
      <xdr:row>56</xdr:row>
      <xdr:rowOff>114830</xdr:rowOff>
    </xdr:to>
    <xdr:sp macro="" textlink="">
      <xdr:nvSpPr>
        <xdr:cNvPr id="139" name="楕円 138">
          <a:extLst>
            <a:ext uri="{FF2B5EF4-FFF2-40B4-BE49-F238E27FC236}">
              <a16:creationId xmlns:a16="http://schemas.microsoft.com/office/drawing/2014/main" xmlns="" id="{00000000-0008-0000-0700-00008B000000}"/>
            </a:ext>
          </a:extLst>
        </xdr:cNvPr>
        <xdr:cNvSpPr/>
      </xdr:nvSpPr>
      <xdr:spPr>
        <a:xfrm>
          <a:off x="4584700" y="961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163107</xdr:rowOff>
    </xdr:from>
    <xdr:ext cx="599010" cy="259045"/>
    <xdr:sp macro="" textlink="">
      <xdr:nvSpPr>
        <xdr:cNvPr id="140" name="総務費該当値テキスト">
          <a:extLst>
            <a:ext uri="{FF2B5EF4-FFF2-40B4-BE49-F238E27FC236}">
              <a16:creationId xmlns:a16="http://schemas.microsoft.com/office/drawing/2014/main" xmlns="" id="{00000000-0008-0000-0700-00008C000000}"/>
            </a:ext>
          </a:extLst>
        </xdr:cNvPr>
        <xdr:cNvSpPr txBox="1"/>
      </xdr:nvSpPr>
      <xdr:spPr>
        <a:xfrm>
          <a:off x="4686300" y="9592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81232</xdr:rowOff>
    </xdr:from>
    <xdr:to>
      <xdr:col>20</xdr:col>
      <xdr:colOff>38100</xdr:colOff>
      <xdr:row>57</xdr:row>
      <xdr:rowOff>11382</xdr:rowOff>
    </xdr:to>
    <xdr:sp macro="" textlink="">
      <xdr:nvSpPr>
        <xdr:cNvPr id="141" name="楕円 140">
          <a:extLst>
            <a:ext uri="{FF2B5EF4-FFF2-40B4-BE49-F238E27FC236}">
              <a16:creationId xmlns:a16="http://schemas.microsoft.com/office/drawing/2014/main" xmlns="" id="{00000000-0008-0000-0700-00008D000000}"/>
            </a:ext>
          </a:extLst>
        </xdr:cNvPr>
        <xdr:cNvSpPr/>
      </xdr:nvSpPr>
      <xdr:spPr>
        <a:xfrm>
          <a:off x="3746500" y="968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2509</xdr:rowOff>
    </xdr:from>
    <xdr:ext cx="599010" cy="259045"/>
    <xdr:sp macro="" textlink="">
      <xdr:nvSpPr>
        <xdr:cNvPr id="142" name="テキスト ボックス 141">
          <a:extLst>
            <a:ext uri="{FF2B5EF4-FFF2-40B4-BE49-F238E27FC236}">
              <a16:creationId xmlns:a16="http://schemas.microsoft.com/office/drawing/2014/main" xmlns="" id="{00000000-0008-0000-0700-00008E000000}"/>
            </a:ext>
          </a:extLst>
        </xdr:cNvPr>
        <xdr:cNvSpPr txBox="1"/>
      </xdr:nvSpPr>
      <xdr:spPr>
        <a:xfrm>
          <a:off x="3497795" y="9775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100699</xdr:rowOff>
    </xdr:from>
    <xdr:to>
      <xdr:col>15</xdr:col>
      <xdr:colOff>101600</xdr:colOff>
      <xdr:row>57</xdr:row>
      <xdr:rowOff>30849</xdr:rowOff>
    </xdr:to>
    <xdr:sp macro="" textlink="">
      <xdr:nvSpPr>
        <xdr:cNvPr id="143" name="楕円 142">
          <a:extLst>
            <a:ext uri="{FF2B5EF4-FFF2-40B4-BE49-F238E27FC236}">
              <a16:creationId xmlns:a16="http://schemas.microsoft.com/office/drawing/2014/main" xmlns="" id="{00000000-0008-0000-0700-00008F000000}"/>
            </a:ext>
          </a:extLst>
        </xdr:cNvPr>
        <xdr:cNvSpPr/>
      </xdr:nvSpPr>
      <xdr:spPr>
        <a:xfrm>
          <a:off x="2857500" y="9701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21976</xdr:rowOff>
    </xdr:from>
    <xdr:ext cx="599010" cy="259045"/>
    <xdr:sp macro="" textlink="">
      <xdr:nvSpPr>
        <xdr:cNvPr id="144" name="テキスト ボックス 143">
          <a:extLst>
            <a:ext uri="{FF2B5EF4-FFF2-40B4-BE49-F238E27FC236}">
              <a16:creationId xmlns:a16="http://schemas.microsoft.com/office/drawing/2014/main" xmlns="" id="{00000000-0008-0000-0700-000090000000}"/>
            </a:ext>
          </a:extLst>
        </xdr:cNvPr>
        <xdr:cNvSpPr txBox="1"/>
      </xdr:nvSpPr>
      <xdr:spPr>
        <a:xfrm>
          <a:off x="2608795" y="9794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121397</xdr:rowOff>
    </xdr:from>
    <xdr:to>
      <xdr:col>10</xdr:col>
      <xdr:colOff>165100</xdr:colOff>
      <xdr:row>57</xdr:row>
      <xdr:rowOff>51547</xdr:rowOff>
    </xdr:to>
    <xdr:sp macro="" textlink="">
      <xdr:nvSpPr>
        <xdr:cNvPr id="145" name="楕円 144">
          <a:extLst>
            <a:ext uri="{FF2B5EF4-FFF2-40B4-BE49-F238E27FC236}">
              <a16:creationId xmlns:a16="http://schemas.microsoft.com/office/drawing/2014/main" xmlns="" id="{00000000-0008-0000-0700-000091000000}"/>
            </a:ext>
          </a:extLst>
        </xdr:cNvPr>
        <xdr:cNvSpPr/>
      </xdr:nvSpPr>
      <xdr:spPr>
        <a:xfrm>
          <a:off x="1968500" y="972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42674</xdr:rowOff>
    </xdr:from>
    <xdr:ext cx="599010" cy="259045"/>
    <xdr:sp macro="" textlink="">
      <xdr:nvSpPr>
        <xdr:cNvPr id="146" name="テキスト ボックス 145">
          <a:extLst>
            <a:ext uri="{FF2B5EF4-FFF2-40B4-BE49-F238E27FC236}">
              <a16:creationId xmlns:a16="http://schemas.microsoft.com/office/drawing/2014/main" xmlns="" id="{00000000-0008-0000-0700-000092000000}"/>
            </a:ext>
          </a:extLst>
        </xdr:cNvPr>
        <xdr:cNvSpPr txBox="1"/>
      </xdr:nvSpPr>
      <xdr:spPr>
        <a:xfrm>
          <a:off x="1719795" y="9815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155971</xdr:rowOff>
    </xdr:from>
    <xdr:to>
      <xdr:col>6</xdr:col>
      <xdr:colOff>38100</xdr:colOff>
      <xdr:row>57</xdr:row>
      <xdr:rowOff>86121</xdr:rowOff>
    </xdr:to>
    <xdr:sp macro="" textlink="">
      <xdr:nvSpPr>
        <xdr:cNvPr id="147" name="楕円 146">
          <a:extLst>
            <a:ext uri="{FF2B5EF4-FFF2-40B4-BE49-F238E27FC236}">
              <a16:creationId xmlns:a16="http://schemas.microsoft.com/office/drawing/2014/main" xmlns="" id="{00000000-0008-0000-0700-000093000000}"/>
            </a:ext>
          </a:extLst>
        </xdr:cNvPr>
        <xdr:cNvSpPr/>
      </xdr:nvSpPr>
      <xdr:spPr>
        <a:xfrm>
          <a:off x="1079500" y="975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77248</xdr:rowOff>
    </xdr:from>
    <xdr:ext cx="599010" cy="259045"/>
    <xdr:sp macro="" textlink="">
      <xdr:nvSpPr>
        <xdr:cNvPr id="148" name="テキスト ボックス 147">
          <a:extLst>
            <a:ext uri="{FF2B5EF4-FFF2-40B4-BE49-F238E27FC236}">
              <a16:creationId xmlns:a16="http://schemas.microsoft.com/office/drawing/2014/main" xmlns="" id="{00000000-0008-0000-0700-000094000000}"/>
            </a:ext>
          </a:extLst>
        </xdr:cNvPr>
        <xdr:cNvSpPr txBox="1"/>
      </xdr:nvSpPr>
      <xdr:spPr>
        <a:xfrm>
          <a:off x="830795" y="9849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xmlns=""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xmlns=""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xmlns=""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xmlns=""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xmlns=""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xmlns=""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a:extLst>
            <a:ext uri="{FF2B5EF4-FFF2-40B4-BE49-F238E27FC236}">
              <a16:creationId xmlns:a16="http://schemas.microsoft.com/office/drawing/2014/main" xmlns="" id="{00000000-0008-0000-0700-00009F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0" name="直線コネクタ 159">
          <a:extLst>
            <a:ext uri="{FF2B5EF4-FFF2-40B4-BE49-F238E27FC236}">
              <a16:creationId xmlns:a16="http://schemas.microsoft.com/office/drawing/2014/main" xmlns="" id="{00000000-0008-0000-0700-0000A0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1" name="テキスト ボックス 160">
          <a:extLst>
            <a:ext uri="{FF2B5EF4-FFF2-40B4-BE49-F238E27FC236}">
              <a16:creationId xmlns:a16="http://schemas.microsoft.com/office/drawing/2014/main" xmlns="" id="{00000000-0008-0000-0700-0000A1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xmlns=""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xmlns=""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a:extLst>
            <a:ext uri="{FF2B5EF4-FFF2-40B4-BE49-F238E27FC236}">
              <a16:creationId xmlns:a16="http://schemas.microsoft.com/office/drawing/2014/main" xmlns="" id="{00000000-0008-0000-0700-0000A4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a:extLst>
            <a:ext uri="{FF2B5EF4-FFF2-40B4-BE49-F238E27FC236}">
              <a16:creationId xmlns:a16="http://schemas.microsoft.com/office/drawing/2014/main" xmlns="" id="{00000000-0008-0000-0700-0000A5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xmlns=""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xmlns=""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xmlns=""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10513</xdr:rowOff>
    </xdr:from>
    <xdr:to>
      <xdr:col>24</xdr:col>
      <xdr:colOff>62865</xdr:colOff>
      <xdr:row>77</xdr:row>
      <xdr:rowOff>164331</xdr:rowOff>
    </xdr:to>
    <xdr:cxnSp macro="">
      <xdr:nvCxnSpPr>
        <xdr:cNvPr id="169" name="直線コネクタ 168">
          <a:extLst>
            <a:ext uri="{FF2B5EF4-FFF2-40B4-BE49-F238E27FC236}">
              <a16:creationId xmlns:a16="http://schemas.microsoft.com/office/drawing/2014/main" xmlns="" id="{00000000-0008-0000-0700-0000A9000000}"/>
            </a:ext>
          </a:extLst>
        </xdr:cNvPr>
        <xdr:cNvCxnSpPr/>
      </xdr:nvCxnSpPr>
      <xdr:spPr>
        <a:xfrm flipV="1">
          <a:off x="4633595" y="12183463"/>
          <a:ext cx="1270" cy="1182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168158</xdr:rowOff>
    </xdr:from>
    <xdr:ext cx="599010" cy="259045"/>
    <xdr:sp macro="" textlink="">
      <xdr:nvSpPr>
        <xdr:cNvPr id="170" name="民生費最小値テキスト">
          <a:extLst>
            <a:ext uri="{FF2B5EF4-FFF2-40B4-BE49-F238E27FC236}">
              <a16:creationId xmlns:a16="http://schemas.microsoft.com/office/drawing/2014/main" xmlns="" id="{00000000-0008-0000-0700-0000AA000000}"/>
            </a:ext>
          </a:extLst>
        </xdr:cNvPr>
        <xdr:cNvSpPr txBox="1"/>
      </xdr:nvSpPr>
      <xdr:spPr>
        <a:xfrm>
          <a:off x="4686300" y="13369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164331</xdr:rowOff>
    </xdr:from>
    <xdr:to>
      <xdr:col>24</xdr:col>
      <xdr:colOff>152400</xdr:colOff>
      <xdr:row>77</xdr:row>
      <xdr:rowOff>164331</xdr:rowOff>
    </xdr:to>
    <xdr:cxnSp macro="">
      <xdr:nvCxnSpPr>
        <xdr:cNvPr id="171" name="直線コネクタ 170">
          <a:extLst>
            <a:ext uri="{FF2B5EF4-FFF2-40B4-BE49-F238E27FC236}">
              <a16:creationId xmlns:a16="http://schemas.microsoft.com/office/drawing/2014/main" xmlns="" id="{00000000-0008-0000-0700-0000AB000000}"/>
            </a:ext>
          </a:extLst>
        </xdr:cNvPr>
        <xdr:cNvCxnSpPr/>
      </xdr:nvCxnSpPr>
      <xdr:spPr>
        <a:xfrm>
          <a:off x="4546600" y="13365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128640</xdr:rowOff>
    </xdr:from>
    <xdr:ext cx="599010" cy="259045"/>
    <xdr:sp macro="" textlink="">
      <xdr:nvSpPr>
        <xdr:cNvPr id="172" name="民生費最大値テキスト">
          <a:extLst>
            <a:ext uri="{FF2B5EF4-FFF2-40B4-BE49-F238E27FC236}">
              <a16:creationId xmlns:a16="http://schemas.microsoft.com/office/drawing/2014/main" xmlns="" id="{00000000-0008-0000-0700-0000AC000000}"/>
            </a:ext>
          </a:extLst>
        </xdr:cNvPr>
        <xdr:cNvSpPr txBox="1"/>
      </xdr:nvSpPr>
      <xdr:spPr>
        <a:xfrm>
          <a:off x="4686300" y="11958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312,605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10513</xdr:rowOff>
    </xdr:from>
    <xdr:to>
      <xdr:col>24</xdr:col>
      <xdr:colOff>152400</xdr:colOff>
      <xdr:row>71</xdr:row>
      <xdr:rowOff>10513</xdr:rowOff>
    </xdr:to>
    <xdr:cxnSp macro="">
      <xdr:nvCxnSpPr>
        <xdr:cNvPr id="173" name="直線コネクタ 172">
          <a:extLst>
            <a:ext uri="{FF2B5EF4-FFF2-40B4-BE49-F238E27FC236}">
              <a16:creationId xmlns:a16="http://schemas.microsoft.com/office/drawing/2014/main" xmlns="" id="{00000000-0008-0000-0700-0000AD000000}"/>
            </a:ext>
          </a:extLst>
        </xdr:cNvPr>
        <xdr:cNvCxnSpPr/>
      </xdr:nvCxnSpPr>
      <xdr:spPr>
        <a:xfrm>
          <a:off x="4546600" y="1218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73909</xdr:rowOff>
    </xdr:from>
    <xdr:to>
      <xdr:col>24</xdr:col>
      <xdr:colOff>63500</xdr:colOff>
      <xdr:row>75</xdr:row>
      <xdr:rowOff>126281</xdr:rowOff>
    </xdr:to>
    <xdr:cxnSp macro="">
      <xdr:nvCxnSpPr>
        <xdr:cNvPr id="174" name="直線コネクタ 173">
          <a:extLst>
            <a:ext uri="{FF2B5EF4-FFF2-40B4-BE49-F238E27FC236}">
              <a16:creationId xmlns:a16="http://schemas.microsoft.com/office/drawing/2014/main" xmlns="" id="{00000000-0008-0000-0700-0000AE000000}"/>
            </a:ext>
          </a:extLst>
        </xdr:cNvPr>
        <xdr:cNvCxnSpPr/>
      </xdr:nvCxnSpPr>
      <xdr:spPr>
        <a:xfrm flipV="1">
          <a:off x="3797300" y="12761209"/>
          <a:ext cx="838200" cy="22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140010</xdr:rowOff>
    </xdr:from>
    <xdr:ext cx="599010" cy="259045"/>
    <xdr:sp macro="" textlink="">
      <xdr:nvSpPr>
        <xdr:cNvPr id="175" name="民生費平均値テキスト">
          <a:extLst>
            <a:ext uri="{FF2B5EF4-FFF2-40B4-BE49-F238E27FC236}">
              <a16:creationId xmlns:a16="http://schemas.microsoft.com/office/drawing/2014/main" xmlns="" id="{00000000-0008-0000-0700-0000AF000000}"/>
            </a:ext>
          </a:extLst>
        </xdr:cNvPr>
        <xdr:cNvSpPr txBox="1"/>
      </xdr:nvSpPr>
      <xdr:spPr>
        <a:xfrm>
          <a:off x="4686300" y="128273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161583</xdr:rowOff>
    </xdr:from>
    <xdr:to>
      <xdr:col>24</xdr:col>
      <xdr:colOff>114300</xdr:colOff>
      <xdr:row>75</xdr:row>
      <xdr:rowOff>91733</xdr:rowOff>
    </xdr:to>
    <xdr:sp macro="" textlink="">
      <xdr:nvSpPr>
        <xdr:cNvPr id="176" name="フローチャート: 判断 175">
          <a:extLst>
            <a:ext uri="{FF2B5EF4-FFF2-40B4-BE49-F238E27FC236}">
              <a16:creationId xmlns:a16="http://schemas.microsoft.com/office/drawing/2014/main" xmlns="" id="{00000000-0008-0000-0700-0000B0000000}"/>
            </a:ext>
          </a:extLst>
        </xdr:cNvPr>
        <xdr:cNvSpPr/>
      </xdr:nvSpPr>
      <xdr:spPr>
        <a:xfrm>
          <a:off x="4584700" y="1284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126281</xdr:rowOff>
    </xdr:from>
    <xdr:to>
      <xdr:col>19</xdr:col>
      <xdr:colOff>177800</xdr:colOff>
      <xdr:row>75</xdr:row>
      <xdr:rowOff>128842</xdr:rowOff>
    </xdr:to>
    <xdr:cxnSp macro="">
      <xdr:nvCxnSpPr>
        <xdr:cNvPr id="177" name="直線コネクタ 176">
          <a:extLst>
            <a:ext uri="{FF2B5EF4-FFF2-40B4-BE49-F238E27FC236}">
              <a16:creationId xmlns:a16="http://schemas.microsoft.com/office/drawing/2014/main" xmlns="" id="{00000000-0008-0000-0700-0000B1000000}"/>
            </a:ext>
          </a:extLst>
        </xdr:cNvPr>
        <xdr:cNvCxnSpPr/>
      </xdr:nvCxnSpPr>
      <xdr:spPr>
        <a:xfrm flipV="1">
          <a:off x="2908300" y="12985031"/>
          <a:ext cx="889000" cy="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139278</xdr:rowOff>
    </xdr:from>
    <xdr:to>
      <xdr:col>20</xdr:col>
      <xdr:colOff>38100</xdr:colOff>
      <xdr:row>75</xdr:row>
      <xdr:rowOff>69428</xdr:rowOff>
    </xdr:to>
    <xdr:sp macro="" textlink="">
      <xdr:nvSpPr>
        <xdr:cNvPr id="178" name="フローチャート: 判断 177">
          <a:extLst>
            <a:ext uri="{FF2B5EF4-FFF2-40B4-BE49-F238E27FC236}">
              <a16:creationId xmlns:a16="http://schemas.microsoft.com/office/drawing/2014/main" xmlns="" id="{00000000-0008-0000-0700-0000B2000000}"/>
            </a:ext>
          </a:extLst>
        </xdr:cNvPr>
        <xdr:cNvSpPr/>
      </xdr:nvSpPr>
      <xdr:spPr>
        <a:xfrm>
          <a:off x="3746500" y="12826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85955</xdr:rowOff>
    </xdr:from>
    <xdr:ext cx="599010" cy="259045"/>
    <xdr:sp macro="" textlink="">
      <xdr:nvSpPr>
        <xdr:cNvPr id="179" name="テキスト ボックス 178">
          <a:extLst>
            <a:ext uri="{FF2B5EF4-FFF2-40B4-BE49-F238E27FC236}">
              <a16:creationId xmlns:a16="http://schemas.microsoft.com/office/drawing/2014/main" xmlns="" id="{00000000-0008-0000-0700-0000B3000000}"/>
            </a:ext>
          </a:extLst>
        </xdr:cNvPr>
        <xdr:cNvSpPr txBox="1"/>
      </xdr:nvSpPr>
      <xdr:spPr>
        <a:xfrm>
          <a:off x="3497795" y="12601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128842</xdr:rowOff>
    </xdr:from>
    <xdr:to>
      <xdr:col>15</xdr:col>
      <xdr:colOff>50800</xdr:colOff>
      <xdr:row>76</xdr:row>
      <xdr:rowOff>53769</xdr:rowOff>
    </xdr:to>
    <xdr:cxnSp macro="">
      <xdr:nvCxnSpPr>
        <xdr:cNvPr id="180" name="直線コネクタ 179">
          <a:extLst>
            <a:ext uri="{FF2B5EF4-FFF2-40B4-BE49-F238E27FC236}">
              <a16:creationId xmlns:a16="http://schemas.microsoft.com/office/drawing/2014/main" xmlns="" id="{00000000-0008-0000-0700-0000B4000000}"/>
            </a:ext>
          </a:extLst>
        </xdr:cNvPr>
        <xdr:cNvCxnSpPr/>
      </xdr:nvCxnSpPr>
      <xdr:spPr>
        <a:xfrm flipV="1">
          <a:off x="2019300" y="12987592"/>
          <a:ext cx="889000" cy="96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13753</xdr:rowOff>
    </xdr:from>
    <xdr:to>
      <xdr:col>15</xdr:col>
      <xdr:colOff>101600</xdr:colOff>
      <xdr:row>75</xdr:row>
      <xdr:rowOff>115353</xdr:rowOff>
    </xdr:to>
    <xdr:sp macro="" textlink="">
      <xdr:nvSpPr>
        <xdr:cNvPr id="181" name="フローチャート: 判断 180">
          <a:extLst>
            <a:ext uri="{FF2B5EF4-FFF2-40B4-BE49-F238E27FC236}">
              <a16:creationId xmlns:a16="http://schemas.microsoft.com/office/drawing/2014/main" xmlns="" id="{00000000-0008-0000-0700-0000B5000000}"/>
            </a:ext>
          </a:extLst>
        </xdr:cNvPr>
        <xdr:cNvSpPr/>
      </xdr:nvSpPr>
      <xdr:spPr>
        <a:xfrm>
          <a:off x="2857500" y="1287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131880</xdr:rowOff>
    </xdr:from>
    <xdr:ext cx="599010" cy="259045"/>
    <xdr:sp macro="" textlink="">
      <xdr:nvSpPr>
        <xdr:cNvPr id="182" name="テキスト ボックス 181">
          <a:extLst>
            <a:ext uri="{FF2B5EF4-FFF2-40B4-BE49-F238E27FC236}">
              <a16:creationId xmlns:a16="http://schemas.microsoft.com/office/drawing/2014/main" xmlns="" id="{00000000-0008-0000-0700-0000B6000000}"/>
            </a:ext>
          </a:extLst>
        </xdr:cNvPr>
        <xdr:cNvSpPr txBox="1"/>
      </xdr:nvSpPr>
      <xdr:spPr>
        <a:xfrm>
          <a:off x="2608795" y="12647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53769</xdr:rowOff>
    </xdr:from>
    <xdr:to>
      <xdr:col>10</xdr:col>
      <xdr:colOff>114300</xdr:colOff>
      <xdr:row>76</xdr:row>
      <xdr:rowOff>127412</xdr:rowOff>
    </xdr:to>
    <xdr:cxnSp macro="">
      <xdr:nvCxnSpPr>
        <xdr:cNvPr id="183" name="直線コネクタ 182">
          <a:extLst>
            <a:ext uri="{FF2B5EF4-FFF2-40B4-BE49-F238E27FC236}">
              <a16:creationId xmlns:a16="http://schemas.microsoft.com/office/drawing/2014/main" xmlns="" id="{00000000-0008-0000-0700-0000B7000000}"/>
            </a:ext>
          </a:extLst>
        </xdr:cNvPr>
        <xdr:cNvCxnSpPr/>
      </xdr:nvCxnSpPr>
      <xdr:spPr>
        <a:xfrm flipV="1">
          <a:off x="1130300" y="13083969"/>
          <a:ext cx="889000" cy="7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75407</xdr:rowOff>
    </xdr:from>
    <xdr:to>
      <xdr:col>10</xdr:col>
      <xdr:colOff>165100</xdr:colOff>
      <xdr:row>76</xdr:row>
      <xdr:rowOff>5556</xdr:rowOff>
    </xdr:to>
    <xdr:sp macro="" textlink="">
      <xdr:nvSpPr>
        <xdr:cNvPr id="184" name="フローチャート: 判断 183">
          <a:extLst>
            <a:ext uri="{FF2B5EF4-FFF2-40B4-BE49-F238E27FC236}">
              <a16:creationId xmlns:a16="http://schemas.microsoft.com/office/drawing/2014/main" xmlns="" id="{00000000-0008-0000-0700-0000B8000000}"/>
            </a:ext>
          </a:extLst>
        </xdr:cNvPr>
        <xdr:cNvSpPr/>
      </xdr:nvSpPr>
      <xdr:spPr>
        <a:xfrm>
          <a:off x="1968500" y="1293415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22084</xdr:rowOff>
    </xdr:from>
    <xdr:ext cx="599010" cy="259045"/>
    <xdr:sp macro="" textlink="">
      <xdr:nvSpPr>
        <xdr:cNvPr id="185" name="テキスト ボックス 184">
          <a:extLst>
            <a:ext uri="{FF2B5EF4-FFF2-40B4-BE49-F238E27FC236}">
              <a16:creationId xmlns:a16="http://schemas.microsoft.com/office/drawing/2014/main" xmlns="" id="{00000000-0008-0000-0700-0000B9000000}"/>
            </a:ext>
          </a:extLst>
        </xdr:cNvPr>
        <xdr:cNvSpPr txBox="1"/>
      </xdr:nvSpPr>
      <xdr:spPr>
        <a:xfrm>
          <a:off x="1719795" y="1270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72710</xdr:rowOff>
    </xdr:from>
    <xdr:to>
      <xdr:col>6</xdr:col>
      <xdr:colOff>38100</xdr:colOff>
      <xdr:row>76</xdr:row>
      <xdr:rowOff>2859</xdr:rowOff>
    </xdr:to>
    <xdr:sp macro="" textlink="">
      <xdr:nvSpPr>
        <xdr:cNvPr id="186" name="フローチャート: 判断 185">
          <a:extLst>
            <a:ext uri="{FF2B5EF4-FFF2-40B4-BE49-F238E27FC236}">
              <a16:creationId xmlns:a16="http://schemas.microsoft.com/office/drawing/2014/main" xmlns="" id="{00000000-0008-0000-0700-0000BA000000}"/>
            </a:ext>
          </a:extLst>
        </xdr:cNvPr>
        <xdr:cNvSpPr/>
      </xdr:nvSpPr>
      <xdr:spPr>
        <a:xfrm>
          <a:off x="1079500" y="129314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19387</xdr:rowOff>
    </xdr:from>
    <xdr:ext cx="599010" cy="259045"/>
    <xdr:sp macro="" textlink="">
      <xdr:nvSpPr>
        <xdr:cNvPr id="187" name="テキスト ボックス 186">
          <a:extLst>
            <a:ext uri="{FF2B5EF4-FFF2-40B4-BE49-F238E27FC236}">
              <a16:creationId xmlns:a16="http://schemas.microsoft.com/office/drawing/2014/main" xmlns="" id="{00000000-0008-0000-0700-0000BB000000}"/>
            </a:ext>
          </a:extLst>
        </xdr:cNvPr>
        <xdr:cNvSpPr txBox="1"/>
      </xdr:nvSpPr>
      <xdr:spPr>
        <a:xfrm>
          <a:off x="830795" y="12706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xmlns=""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xmlns=""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xmlns=""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23109</xdr:rowOff>
    </xdr:from>
    <xdr:to>
      <xdr:col>24</xdr:col>
      <xdr:colOff>114300</xdr:colOff>
      <xdr:row>74</xdr:row>
      <xdr:rowOff>124709</xdr:rowOff>
    </xdr:to>
    <xdr:sp macro="" textlink="">
      <xdr:nvSpPr>
        <xdr:cNvPr id="193" name="楕円 192">
          <a:extLst>
            <a:ext uri="{FF2B5EF4-FFF2-40B4-BE49-F238E27FC236}">
              <a16:creationId xmlns:a16="http://schemas.microsoft.com/office/drawing/2014/main" xmlns="" id="{00000000-0008-0000-0700-0000C1000000}"/>
            </a:ext>
          </a:extLst>
        </xdr:cNvPr>
        <xdr:cNvSpPr/>
      </xdr:nvSpPr>
      <xdr:spPr>
        <a:xfrm>
          <a:off x="4584700" y="1271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45986</xdr:rowOff>
    </xdr:from>
    <xdr:ext cx="599010" cy="259045"/>
    <xdr:sp macro="" textlink="">
      <xdr:nvSpPr>
        <xdr:cNvPr id="194" name="民生費該当値テキスト">
          <a:extLst>
            <a:ext uri="{FF2B5EF4-FFF2-40B4-BE49-F238E27FC236}">
              <a16:creationId xmlns:a16="http://schemas.microsoft.com/office/drawing/2014/main" xmlns="" id="{00000000-0008-0000-0700-0000C2000000}"/>
            </a:ext>
          </a:extLst>
        </xdr:cNvPr>
        <xdr:cNvSpPr txBox="1"/>
      </xdr:nvSpPr>
      <xdr:spPr>
        <a:xfrm>
          <a:off x="4686300" y="12561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75481</xdr:rowOff>
    </xdr:from>
    <xdr:to>
      <xdr:col>20</xdr:col>
      <xdr:colOff>38100</xdr:colOff>
      <xdr:row>76</xdr:row>
      <xdr:rowOff>5631</xdr:rowOff>
    </xdr:to>
    <xdr:sp macro="" textlink="">
      <xdr:nvSpPr>
        <xdr:cNvPr id="195" name="楕円 194">
          <a:extLst>
            <a:ext uri="{FF2B5EF4-FFF2-40B4-BE49-F238E27FC236}">
              <a16:creationId xmlns:a16="http://schemas.microsoft.com/office/drawing/2014/main" xmlns="" id="{00000000-0008-0000-0700-0000C3000000}"/>
            </a:ext>
          </a:extLst>
        </xdr:cNvPr>
        <xdr:cNvSpPr/>
      </xdr:nvSpPr>
      <xdr:spPr>
        <a:xfrm>
          <a:off x="3746500" y="1293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168208</xdr:rowOff>
    </xdr:from>
    <xdr:ext cx="599010" cy="259045"/>
    <xdr:sp macro="" textlink="">
      <xdr:nvSpPr>
        <xdr:cNvPr id="196" name="テキスト ボックス 195">
          <a:extLst>
            <a:ext uri="{FF2B5EF4-FFF2-40B4-BE49-F238E27FC236}">
              <a16:creationId xmlns:a16="http://schemas.microsoft.com/office/drawing/2014/main" xmlns="" id="{00000000-0008-0000-0700-0000C4000000}"/>
            </a:ext>
          </a:extLst>
        </xdr:cNvPr>
        <xdr:cNvSpPr txBox="1"/>
      </xdr:nvSpPr>
      <xdr:spPr>
        <a:xfrm>
          <a:off x="3497795" y="13026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78042</xdr:rowOff>
    </xdr:from>
    <xdr:to>
      <xdr:col>15</xdr:col>
      <xdr:colOff>101600</xdr:colOff>
      <xdr:row>76</xdr:row>
      <xdr:rowOff>8192</xdr:rowOff>
    </xdr:to>
    <xdr:sp macro="" textlink="">
      <xdr:nvSpPr>
        <xdr:cNvPr id="197" name="楕円 196">
          <a:extLst>
            <a:ext uri="{FF2B5EF4-FFF2-40B4-BE49-F238E27FC236}">
              <a16:creationId xmlns:a16="http://schemas.microsoft.com/office/drawing/2014/main" xmlns="" id="{00000000-0008-0000-0700-0000C5000000}"/>
            </a:ext>
          </a:extLst>
        </xdr:cNvPr>
        <xdr:cNvSpPr/>
      </xdr:nvSpPr>
      <xdr:spPr>
        <a:xfrm>
          <a:off x="2857500" y="1293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170769</xdr:rowOff>
    </xdr:from>
    <xdr:ext cx="599010" cy="259045"/>
    <xdr:sp macro="" textlink="">
      <xdr:nvSpPr>
        <xdr:cNvPr id="198" name="テキスト ボックス 197">
          <a:extLst>
            <a:ext uri="{FF2B5EF4-FFF2-40B4-BE49-F238E27FC236}">
              <a16:creationId xmlns:a16="http://schemas.microsoft.com/office/drawing/2014/main" xmlns="" id="{00000000-0008-0000-0700-0000C6000000}"/>
            </a:ext>
          </a:extLst>
        </xdr:cNvPr>
        <xdr:cNvSpPr txBox="1"/>
      </xdr:nvSpPr>
      <xdr:spPr>
        <a:xfrm>
          <a:off x="2608795" y="13029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2969</xdr:rowOff>
    </xdr:from>
    <xdr:to>
      <xdr:col>10</xdr:col>
      <xdr:colOff>165100</xdr:colOff>
      <xdr:row>76</xdr:row>
      <xdr:rowOff>104569</xdr:rowOff>
    </xdr:to>
    <xdr:sp macro="" textlink="">
      <xdr:nvSpPr>
        <xdr:cNvPr id="199" name="楕円 198">
          <a:extLst>
            <a:ext uri="{FF2B5EF4-FFF2-40B4-BE49-F238E27FC236}">
              <a16:creationId xmlns:a16="http://schemas.microsoft.com/office/drawing/2014/main" xmlns="" id="{00000000-0008-0000-0700-0000C7000000}"/>
            </a:ext>
          </a:extLst>
        </xdr:cNvPr>
        <xdr:cNvSpPr/>
      </xdr:nvSpPr>
      <xdr:spPr>
        <a:xfrm>
          <a:off x="1968500" y="1303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95696</xdr:rowOff>
    </xdr:from>
    <xdr:ext cx="599010" cy="259045"/>
    <xdr:sp macro="" textlink="">
      <xdr:nvSpPr>
        <xdr:cNvPr id="200" name="テキスト ボックス 199">
          <a:extLst>
            <a:ext uri="{FF2B5EF4-FFF2-40B4-BE49-F238E27FC236}">
              <a16:creationId xmlns:a16="http://schemas.microsoft.com/office/drawing/2014/main" xmlns="" id="{00000000-0008-0000-0700-0000C8000000}"/>
            </a:ext>
          </a:extLst>
        </xdr:cNvPr>
        <xdr:cNvSpPr txBox="1"/>
      </xdr:nvSpPr>
      <xdr:spPr>
        <a:xfrm>
          <a:off x="1719795" y="13125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76612</xdr:rowOff>
    </xdr:from>
    <xdr:to>
      <xdr:col>6</xdr:col>
      <xdr:colOff>38100</xdr:colOff>
      <xdr:row>77</xdr:row>
      <xdr:rowOff>6762</xdr:rowOff>
    </xdr:to>
    <xdr:sp macro="" textlink="">
      <xdr:nvSpPr>
        <xdr:cNvPr id="201" name="楕円 200">
          <a:extLst>
            <a:ext uri="{FF2B5EF4-FFF2-40B4-BE49-F238E27FC236}">
              <a16:creationId xmlns:a16="http://schemas.microsoft.com/office/drawing/2014/main" xmlns="" id="{00000000-0008-0000-0700-0000C9000000}"/>
            </a:ext>
          </a:extLst>
        </xdr:cNvPr>
        <xdr:cNvSpPr/>
      </xdr:nvSpPr>
      <xdr:spPr>
        <a:xfrm>
          <a:off x="1079500" y="1310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169339</xdr:rowOff>
    </xdr:from>
    <xdr:ext cx="599010" cy="259045"/>
    <xdr:sp macro="" textlink="">
      <xdr:nvSpPr>
        <xdr:cNvPr id="202" name="テキスト ボックス 201">
          <a:extLst>
            <a:ext uri="{FF2B5EF4-FFF2-40B4-BE49-F238E27FC236}">
              <a16:creationId xmlns:a16="http://schemas.microsoft.com/office/drawing/2014/main" xmlns="" id="{00000000-0008-0000-0700-0000CA000000}"/>
            </a:ext>
          </a:extLst>
        </xdr:cNvPr>
        <xdr:cNvSpPr txBox="1"/>
      </xdr:nvSpPr>
      <xdr:spPr>
        <a:xfrm>
          <a:off x="830795" y="13199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xmlns=""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xmlns=""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xmlns=""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xmlns=""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xmlns=""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xmlns=""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xmlns=""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xmlns=""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xmlns=""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xmlns=""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xmlns=""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xmlns=""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xmlns="" id="{00000000-0008-0000-07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xmlns=""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xmlns=""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xmlns=""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xmlns=""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xmlns=""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xmlns=""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xmlns=""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xmlns=""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xmlns=""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37401</xdr:rowOff>
    </xdr:from>
    <xdr:to>
      <xdr:col>24</xdr:col>
      <xdr:colOff>62865</xdr:colOff>
      <xdr:row>98</xdr:row>
      <xdr:rowOff>40176</xdr:rowOff>
    </xdr:to>
    <xdr:cxnSp macro="">
      <xdr:nvCxnSpPr>
        <xdr:cNvPr id="226" name="直線コネクタ 225">
          <a:extLst>
            <a:ext uri="{FF2B5EF4-FFF2-40B4-BE49-F238E27FC236}">
              <a16:creationId xmlns:a16="http://schemas.microsoft.com/office/drawing/2014/main" xmlns="" id="{00000000-0008-0000-0700-0000E2000000}"/>
            </a:ext>
          </a:extLst>
        </xdr:cNvPr>
        <xdr:cNvCxnSpPr/>
      </xdr:nvCxnSpPr>
      <xdr:spPr>
        <a:xfrm flipV="1">
          <a:off x="4633595" y="15467901"/>
          <a:ext cx="1270" cy="1374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44003</xdr:rowOff>
    </xdr:from>
    <xdr:ext cx="534377" cy="259045"/>
    <xdr:sp macro="" textlink="">
      <xdr:nvSpPr>
        <xdr:cNvPr id="227" name="衛生費最小値テキスト">
          <a:extLst>
            <a:ext uri="{FF2B5EF4-FFF2-40B4-BE49-F238E27FC236}">
              <a16:creationId xmlns:a16="http://schemas.microsoft.com/office/drawing/2014/main" xmlns="" id="{00000000-0008-0000-0700-0000E3000000}"/>
            </a:ext>
          </a:extLst>
        </xdr:cNvPr>
        <xdr:cNvSpPr txBox="1"/>
      </xdr:nvSpPr>
      <xdr:spPr>
        <a:xfrm>
          <a:off x="4686300" y="1684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40176</xdr:rowOff>
    </xdr:from>
    <xdr:to>
      <xdr:col>24</xdr:col>
      <xdr:colOff>152400</xdr:colOff>
      <xdr:row>98</xdr:row>
      <xdr:rowOff>40176</xdr:rowOff>
    </xdr:to>
    <xdr:cxnSp macro="">
      <xdr:nvCxnSpPr>
        <xdr:cNvPr id="228" name="直線コネクタ 227">
          <a:extLst>
            <a:ext uri="{FF2B5EF4-FFF2-40B4-BE49-F238E27FC236}">
              <a16:creationId xmlns:a16="http://schemas.microsoft.com/office/drawing/2014/main" xmlns="" id="{00000000-0008-0000-0700-0000E4000000}"/>
            </a:ext>
          </a:extLst>
        </xdr:cNvPr>
        <xdr:cNvCxnSpPr/>
      </xdr:nvCxnSpPr>
      <xdr:spPr>
        <a:xfrm>
          <a:off x="4546600" y="16842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155528</xdr:rowOff>
    </xdr:from>
    <xdr:ext cx="599010" cy="259045"/>
    <xdr:sp macro="" textlink="">
      <xdr:nvSpPr>
        <xdr:cNvPr id="229" name="衛生費最大値テキスト">
          <a:extLst>
            <a:ext uri="{FF2B5EF4-FFF2-40B4-BE49-F238E27FC236}">
              <a16:creationId xmlns:a16="http://schemas.microsoft.com/office/drawing/2014/main" xmlns="" id="{00000000-0008-0000-0700-0000E5000000}"/>
            </a:ext>
          </a:extLst>
        </xdr:cNvPr>
        <xdr:cNvSpPr txBox="1"/>
      </xdr:nvSpPr>
      <xdr:spPr>
        <a:xfrm>
          <a:off x="4686300" y="15243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37401</xdr:rowOff>
    </xdr:from>
    <xdr:to>
      <xdr:col>24</xdr:col>
      <xdr:colOff>152400</xdr:colOff>
      <xdr:row>90</xdr:row>
      <xdr:rowOff>37401</xdr:rowOff>
    </xdr:to>
    <xdr:cxnSp macro="">
      <xdr:nvCxnSpPr>
        <xdr:cNvPr id="230" name="直線コネクタ 229">
          <a:extLst>
            <a:ext uri="{FF2B5EF4-FFF2-40B4-BE49-F238E27FC236}">
              <a16:creationId xmlns:a16="http://schemas.microsoft.com/office/drawing/2014/main" xmlns="" id="{00000000-0008-0000-0700-0000E6000000}"/>
            </a:ext>
          </a:extLst>
        </xdr:cNvPr>
        <xdr:cNvCxnSpPr/>
      </xdr:nvCxnSpPr>
      <xdr:spPr>
        <a:xfrm>
          <a:off x="4546600" y="15467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146345</xdr:rowOff>
    </xdr:from>
    <xdr:to>
      <xdr:col>24</xdr:col>
      <xdr:colOff>63500</xdr:colOff>
      <xdr:row>96</xdr:row>
      <xdr:rowOff>7302</xdr:rowOff>
    </xdr:to>
    <xdr:cxnSp macro="">
      <xdr:nvCxnSpPr>
        <xdr:cNvPr id="231" name="直線コネクタ 230">
          <a:extLst>
            <a:ext uri="{FF2B5EF4-FFF2-40B4-BE49-F238E27FC236}">
              <a16:creationId xmlns:a16="http://schemas.microsoft.com/office/drawing/2014/main" xmlns="" id="{00000000-0008-0000-0700-0000E7000000}"/>
            </a:ext>
          </a:extLst>
        </xdr:cNvPr>
        <xdr:cNvCxnSpPr/>
      </xdr:nvCxnSpPr>
      <xdr:spPr>
        <a:xfrm>
          <a:off x="3797300" y="16434095"/>
          <a:ext cx="838200" cy="3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70400</xdr:rowOff>
    </xdr:from>
    <xdr:ext cx="534377" cy="259045"/>
    <xdr:sp macro="" textlink="">
      <xdr:nvSpPr>
        <xdr:cNvPr id="232" name="衛生費平均値テキスト">
          <a:extLst>
            <a:ext uri="{FF2B5EF4-FFF2-40B4-BE49-F238E27FC236}">
              <a16:creationId xmlns:a16="http://schemas.microsoft.com/office/drawing/2014/main" xmlns="" id="{00000000-0008-0000-0700-0000E8000000}"/>
            </a:ext>
          </a:extLst>
        </xdr:cNvPr>
        <xdr:cNvSpPr txBox="1"/>
      </xdr:nvSpPr>
      <xdr:spPr>
        <a:xfrm>
          <a:off x="4686300" y="161867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47523</xdr:rowOff>
    </xdr:from>
    <xdr:to>
      <xdr:col>24</xdr:col>
      <xdr:colOff>114300</xdr:colOff>
      <xdr:row>95</xdr:row>
      <xdr:rowOff>149123</xdr:rowOff>
    </xdr:to>
    <xdr:sp macro="" textlink="">
      <xdr:nvSpPr>
        <xdr:cNvPr id="233" name="フローチャート: 判断 232">
          <a:extLst>
            <a:ext uri="{FF2B5EF4-FFF2-40B4-BE49-F238E27FC236}">
              <a16:creationId xmlns:a16="http://schemas.microsoft.com/office/drawing/2014/main" xmlns="" id="{00000000-0008-0000-0700-0000E9000000}"/>
            </a:ext>
          </a:extLst>
        </xdr:cNvPr>
        <xdr:cNvSpPr/>
      </xdr:nvSpPr>
      <xdr:spPr>
        <a:xfrm>
          <a:off x="4584700" y="1633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146345</xdr:rowOff>
    </xdr:from>
    <xdr:to>
      <xdr:col>19</xdr:col>
      <xdr:colOff>177800</xdr:colOff>
      <xdr:row>96</xdr:row>
      <xdr:rowOff>54555</xdr:rowOff>
    </xdr:to>
    <xdr:cxnSp macro="">
      <xdr:nvCxnSpPr>
        <xdr:cNvPr id="234" name="直線コネクタ 233">
          <a:extLst>
            <a:ext uri="{FF2B5EF4-FFF2-40B4-BE49-F238E27FC236}">
              <a16:creationId xmlns:a16="http://schemas.microsoft.com/office/drawing/2014/main" xmlns="" id="{00000000-0008-0000-0700-0000EA000000}"/>
            </a:ext>
          </a:extLst>
        </xdr:cNvPr>
        <xdr:cNvCxnSpPr/>
      </xdr:nvCxnSpPr>
      <xdr:spPr>
        <a:xfrm flipV="1">
          <a:off x="2908300" y="16434095"/>
          <a:ext cx="889000" cy="79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23710</xdr:rowOff>
    </xdr:from>
    <xdr:to>
      <xdr:col>20</xdr:col>
      <xdr:colOff>38100</xdr:colOff>
      <xdr:row>95</xdr:row>
      <xdr:rowOff>125310</xdr:rowOff>
    </xdr:to>
    <xdr:sp macro="" textlink="">
      <xdr:nvSpPr>
        <xdr:cNvPr id="235" name="フローチャート: 判断 234">
          <a:extLst>
            <a:ext uri="{FF2B5EF4-FFF2-40B4-BE49-F238E27FC236}">
              <a16:creationId xmlns:a16="http://schemas.microsoft.com/office/drawing/2014/main" xmlns="" id="{00000000-0008-0000-0700-0000EB000000}"/>
            </a:ext>
          </a:extLst>
        </xdr:cNvPr>
        <xdr:cNvSpPr/>
      </xdr:nvSpPr>
      <xdr:spPr>
        <a:xfrm>
          <a:off x="3746500" y="1631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141837</xdr:rowOff>
    </xdr:from>
    <xdr:ext cx="534377" cy="259045"/>
    <xdr:sp macro="" textlink="">
      <xdr:nvSpPr>
        <xdr:cNvPr id="236" name="テキスト ボックス 235">
          <a:extLst>
            <a:ext uri="{FF2B5EF4-FFF2-40B4-BE49-F238E27FC236}">
              <a16:creationId xmlns:a16="http://schemas.microsoft.com/office/drawing/2014/main" xmlns="" id="{00000000-0008-0000-0700-0000EC000000}"/>
            </a:ext>
          </a:extLst>
        </xdr:cNvPr>
        <xdr:cNvSpPr txBox="1"/>
      </xdr:nvSpPr>
      <xdr:spPr>
        <a:xfrm>
          <a:off x="3530111" y="1608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54555</xdr:rowOff>
    </xdr:from>
    <xdr:to>
      <xdr:col>15</xdr:col>
      <xdr:colOff>50800</xdr:colOff>
      <xdr:row>96</xdr:row>
      <xdr:rowOff>161942</xdr:rowOff>
    </xdr:to>
    <xdr:cxnSp macro="">
      <xdr:nvCxnSpPr>
        <xdr:cNvPr id="237" name="直線コネクタ 236">
          <a:extLst>
            <a:ext uri="{FF2B5EF4-FFF2-40B4-BE49-F238E27FC236}">
              <a16:creationId xmlns:a16="http://schemas.microsoft.com/office/drawing/2014/main" xmlns="" id="{00000000-0008-0000-0700-0000ED000000}"/>
            </a:ext>
          </a:extLst>
        </xdr:cNvPr>
        <xdr:cNvCxnSpPr/>
      </xdr:nvCxnSpPr>
      <xdr:spPr>
        <a:xfrm flipV="1">
          <a:off x="2019300" y="16513755"/>
          <a:ext cx="889000" cy="107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58679</xdr:rowOff>
    </xdr:from>
    <xdr:to>
      <xdr:col>15</xdr:col>
      <xdr:colOff>101600</xdr:colOff>
      <xdr:row>95</xdr:row>
      <xdr:rowOff>160279</xdr:rowOff>
    </xdr:to>
    <xdr:sp macro="" textlink="">
      <xdr:nvSpPr>
        <xdr:cNvPr id="238" name="フローチャート: 判断 237">
          <a:extLst>
            <a:ext uri="{FF2B5EF4-FFF2-40B4-BE49-F238E27FC236}">
              <a16:creationId xmlns:a16="http://schemas.microsoft.com/office/drawing/2014/main" xmlns="" id="{00000000-0008-0000-0700-0000EE000000}"/>
            </a:ext>
          </a:extLst>
        </xdr:cNvPr>
        <xdr:cNvSpPr/>
      </xdr:nvSpPr>
      <xdr:spPr>
        <a:xfrm>
          <a:off x="2857500" y="16346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5356</xdr:rowOff>
    </xdr:from>
    <xdr:ext cx="534377" cy="259045"/>
    <xdr:sp macro="" textlink="">
      <xdr:nvSpPr>
        <xdr:cNvPr id="239" name="テキスト ボックス 238">
          <a:extLst>
            <a:ext uri="{FF2B5EF4-FFF2-40B4-BE49-F238E27FC236}">
              <a16:creationId xmlns:a16="http://schemas.microsoft.com/office/drawing/2014/main" xmlns="" id="{00000000-0008-0000-0700-0000EF000000}"/>
            </a:ext>
          </a:extLst>
        </xdr:cNvPr>
        <xdr:cNvSpPr txBox="1"/>
      </xdr:nvSpPr>
      <xdr:spPr>
        <a:xfrm>
          <a:off x="2641111" y="16121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35717</xdr:rowOff>
    </xdr:from>
    <xdr:to>
      <xdr:col>10</xdr:col>
      <xdr:colOff>114300</xdr:colOff>
      <xdr:row>96</xdr:row>
      <xdr:rowOff>161942</xdr:rowOff>
    </xdr:to>
    <xdr:cxnSp macro="">
      <xdr:nvCxnSpPr>
        <xdr:cNvPr id="240" name="直線コネクタ 239">
          <a:extLst>
            <a:ext uri="{FF2B5EF4-FFF2-40B4-BE49-F238E27FC236}">
              <a16:creationId xmlns:a16="http://schemas.microsoft.com/office/drawing/2014/main" xmlns="" id="{00000000-0008-0000-0700-0000F0000000}"/>
            </a:ext>
          </a:extLst>
        </xdr:cNvPr>
        <xdr:cNvCxnSpPr/>
      </xdr:nvCxnSpPr>
      <xdr:spPr>
        <a:xfrm>
          <a:off x="1130300" y="16494917"/>
          <a:ext cx="889000" cy="12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82919</xdr:rowOff>
    </xdr:from>
    <xdr:to>
      <xdr:col>10</xdr:col>
      <xdr:colOff>165100</xdr:colOff>
      <xdr:row>96</xdr:row>
      <xdr:rowOff>13069</xdr:rowOff>
    </xdr:to>
    <xdr:sp macro="" textlink="">
      <xdr:nvSpPr>
        <xdr:cNvPr id="241" name="フローチャート: 判断 240">
          <a:extLst>
            <a:ext uri="{FF2B5EF4-FFF2-40B4-BE49-F238E27FC236}">
              <a16:creationId xmlns:a16="http://schemas.microsoft.com/office/drawing/2014/main" xmlns="" id="{00000000-0008-0000-0700-0000F1000000}"/>
            </a:ext>
          </a:extLst>
        </xdr:cNvPr>
        <xdr:cNvSpPr/>
      </xdr:nvSpPr>
      <xdr:spPr>
        <a:xfrm>
          <a:off x="1968500" y="16370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29596</xdr:rowOff>
    </xdr:from>
    <xdr:ext cx="534377" cy="259045"/>
    <xdr:sp macro="" textlink="">
      <xdr:nvSpPr>
        <xdr:cNvPr id="242" name="テキスト ボックス 241">
          <a:extLst>
            <a:ext uri="{FF2B5EF4-FFF2-40B4-BE49-F238E27FC236}">
              <a16:creationId xmlns:a16="http://schemas.microsoft.com/office/drawing/2014/main" xmlns="" id="{00000000-0008-0000-0700-0000F2000000}"/>
            </a:ext>
          </a:extLst>
        </xdr:cNvPr>
        <xdr:cNvSpPr txBox="1"/>
      </xdr:nvSpPr>
      <xdr:spPr>
        <a:xfrm>
          <a:off x="1752111" y="1614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58519</xdr:rowOff>
    </xdr:from>
    <xdr:to>
      <xdr:col>6</xdr:col>
      <xdr:colOff>38100</xdr:colOff>
      <xdr:row>95</xdr:row>
      <xdr:rowOff>160119</xdr:rowOff>
    </xdr:to>
    <xdr:sp macro="" textlink="">
      <xdr:nvSpPr>
        <xdr:cNvPr id="243" name="フローチャート: 判断 242">
          <a:extLst>
            <a:ext uri="{FF2B5EF4-FFF2-40B4-BE49-F238E27FC236}">
              <a16:creationId xmlns:a16="http://schemas.microsoft.com/office/drawing/2014/main" xmlns="" id="{00000000-0008-0000-0700-0000F3000000}"/>
            </a:ext>
          </a:extLst>
        </xdr:cNvPr>
        <xdr:cNvSpPr/>
      </xdr:nvSpPr>
      <xdr:spPr>
        <a:xfrm>
          <a:off x="1079500" y="16346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5196</xdr:rowOff>
    </xdr:from>
    <xdr:ext cx="534377" cy="259045"/>
    <xdr:sp macro="" textlink="">
      <xdr:nvSpPr>
        <xdr:cNvPr id="244" name="テキスト ボックス 243">
          <a:extLst>
            <a:ext uri="{FF2B5EF4-FFF2-40B4-BE49-F238E27FC236}">
              <a16:creationId xmlns:a16="http://schemas.microsoft.com/office/drawing/2014/main" xmlns="" id="{00000000-0008-0000-0700-0000F4000000}"/>
            </a:ext>
          </a:extLst>
        </xdr:cNvPr>
        <xdr:cNvSpPr txBox="1"/>
      </xdr:nvSpPr>
      <xdr:spPr>
        <a:xfrm>
          <a:off x="863111" y="16121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xmlns=""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xmlns=""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xmlns=""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xmlns=""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xmlns=""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127952</xdr:rowOff>
    </xdr:from>
    <xdr:to>
      <xdr:col>24</xdr:col>
      <xdr:colOff>114300</xdr:colOff>
      <xdr:row>96</xdr:row>
      <xdr:rowOff>58102</xdr:rowOff>
    </xdr:to>
    <xdr:sp macro="" textlink="">
      <xdr:nvSpPr>
        <xdr:cNvPr id="250" name="楕円 249">
          <a:extLst>
            <a:ext uri="{FF2B5EF4-FFF2-40B4-BE49-F238E27FC236}">
              <a16:creationId xmlns:a16="http://schemas.microsoft.com/office/drawing/2014/main" xmlns="" id="{00000000-0008-0000-0700-0000FA000000}"/>
            </a:ext>
          </a:extLst>
        </xdr:cNvPr>
        <xdr:cNvSpPr/>
      </xdr:nvSpPr>
      <xdr:spPr>
        <a:xfrm>
          <a:off x="4584700" y="1641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106379</xdr:rowOff>
    </xdr:from>
    <xdr:ext cx="534377" cy="259045"/>
    <xdr:sp macro="" textlink="">
      <xdr:nvSpPr>
        <xdr:cNvPr id="251" name="衛生費該当値テキスト">
          <a:extLst>
            <a:ext uri="{FF2B5EF4-FFF2-40B4-BE49-F238E27FC236}">
              <a16:creationId xmlns:a16="http://schemas.microsoft.com/office/drawing/2014/main" xmlns="" id="{00000000-0008-0000-0700-0000FB000000}"/>
            </a:ext>
          </a:extLst>
        </xdr:cNvPr>
        <xdr:cNvSpPr txBox="1"/>
      </xdr:nvSpPr>
      <xdr:spPr>
        <a:xfrm>
          <a:off x="4686300" y="1639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95545</xdr:rowOff>
    </xdr:from>
    <xdr:to>
      <xdr:col>20</xdr:col>
      <xdr:colOff>38100</xdr:colOff>
      <xdr:row>96</xdr:row>
      <xdr:rowOff>25695</xdr:rowOff>
    </xdr:to>
    <xdr:sp macro="" textlink="">
      <xdr:nvSpPr>
        <xdr:cNvPr id="252" name="楕円 251">
          <a:extLst>
            <a:ext uri="{FF2B5EF4-FFF2-40B4-BE49-F238E27FC236}">
              <a16:creationId xmlns:a16="http://schemas.microsoft.com/office/drawing/2014/main" xmlns="" id="{00000000-0008-0000-0700-0000FC000000}"/>
            </a:ext>
          </a:extLst>
        </xdr:cNvPr>
        <xdr:cNvSpPr/>
      </xdr:nvSpPr>
      <xdr:spPr>
        <a:xfrm>
          <a:off x="3746500" y="1638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16822</xdr:rowOff>
    </xdr:from>
    <xdr:ext cx="534377" cy="259045"/>
    <xdr:sp macro="" textlink="">
      <xdr:nvSpPr>
        <xdr:cNvPr id="253" name="テキスト ボックス 252">
          <a:extLst>
            <a:ext uri="{FF2B5EF4-FFF2-40B4-BE49-F238E27FC236}">
              <a16:creationId xmlns:a16="http://schemas.microsoft.com/office/drawing/2014/main" xmlns="" id="{00000000-0008-0000-0700-0000FD000000}"/>
            </a:ext>
          </a:extLst>
        </xdr:cNvPr>
        <xdr:cNvSpPr txBox="1"/>
      </xdr:nvSpPr>
      <xdr:spPr>
        <a:xfrm>
          <a:off x="3530111" y="1647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3755</xdr:rowOff>
    </xdr:from>
    <xdr:to>
      <xdr:col>15</xdr:col>
      <xdr:colOff>101600</xdr:colOff>
      <xdr:row>96</xdr:row>
      <xdr:rowOff>105355</xdr:rowOff>
    </xdr:to>
    <xdr:sp macro="" textlink="">
      <xdr:nvSpPr>
        <xdr:cNvPr id="254" name="楕円 253">
          <a:extLst>
            <a:ext uri="{FF2B5EF4-FFF2-40B4-BE49-F238E27FC236}">
              <a16:creationId xmlns:a16="http://schemas.microsoft.com/office/drawing/2014/main" xmlns="" id="{00000000-0008-0000-0700-0000FE000000}"/>
            </a:ext>
          </a:extLst>
        </xdr:cNvPr>
        <xdr:cNvSpPr/>
      </xdr:nvSpPr>
      <xdr:spPr>
        <a:xfrm>
          <a:off x="2857500" y="164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96482</xdr:rowOff>
    </xdr:from>
    <xdr:ext cx="534377" cy="259045"/>
    <xdr:sp macro="" textlink="">
      <xdr:nvSpPr>
        <xdr:cNvPr id="255" name="テキスト ボックス 254">
          <a:extLst>
            <a:ext uri="{FF2B5EF4-FFF2-40B4-BE49-F238E27FC236}">
              <a16:creationId xmlns:a16="http://schemas.microsoft.com/office/drawing/2014/main" xmlns="" id="{00000000-0008-0000-0700-0000FF000000}"/>
            </a:ext>
          </a:extLst>
        </xdr:cNvPr>
        <xdr:cNvSpPr txBox="1"/>
      </xdr:nvSpPr>
      <xdr:spPr>
        <a:xfrm>
          <a:off x="2641111" y="1655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111142</xdr:rowOff>
    </xdr:from>
    <xdr:to>
      <xdr:col>10</xdr:col>
      <xdr:colOff>165100</xdr:colOff>
      <xdr:row>97</xdr:row>
      <xdr:rowOff>41292</xdr:rowOff>
    </xdr:to>
    <xdr:sp macro="" textlink="">
      <xdr:nvSpPr>
        <xdr:cNvPr id="256" name="楕円 255">
          <a:extLst>
            <a:ext uri="{FF2B5EF4-FFF2-40B4-BE49-F238E27FC236}">
              <a16:creationId xmlns:a16="http://schemas.microsoft.com/office/drawing/2014/main" xmlns="" id="{00000000-0008-0000-0700-000000010000}"/>
            </a:ext>
          </a:extLst>
        </xdr:cNvPr>
        <xdr:cNvSpPr/>
      </xdr:nvSpPr>
      <xdr:spPr>
        <a:xfrm>
          <a:off x="1968500" y="1657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32419</xdr:rowOff>
    </xdr:from>
    <xdr:ext cx="534377" cy="259045"/>
    <xdr:sp macro="" textlink="">
      <xdr:nvSpPr>
        <xdr:cNvPr id="257" name="テキスト ボックス 256">
          <a:extLst>
            <a:ext uri="{FF2B5EF4-FFF2-40B4-BE49-F238E27FC236}">
              <a16:creationId xmlns:a16="http://schemas.microsoft.com/office/drawing/2014/main" xmlns="" id="{00000000-0008-0000-0700-000001010000}"/>
            </a:ext>
          </a:extLst>
        </xdr:cNvPr>
        <xdr:cNvSpPr txBox="1"/>
      </xdr:nvSpPr>
      <xdr:spPr>
        <a:xfrm>
          <a:off x="1752111" y="16663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156367</xdr:rowOff>
    </xdr:from>
    <xdr:to>
      <xdr:col>6</xdr:col>
      <xdr:colOff>38100</xdr:colOff>
      <xdr:row>96</xdr:row>
      <xdr:rowOff>86517</xdr:rowOff>
    </xdr:to>
    <xdr:sp macro="" textlink="">
      <xdr:nvSpPr>
        <xdr:cNvPr id="258" name="楕円 257">
          <a:extLst>
            <a:ext uri="{FF2B5EF4-FFF2-40B4-BE49-F238E27FC236}">
              <a16:creationId xmlns:a16="http://schemas.microsoft.com/office/drawing/2014/main" xmlns="" id="{00000000-0008-0000-0700-000002010000}"/>
            </a:ext>
          </a:extLst>
        </xdr:cNvPr>
        <xdr:cNvSpPr/>
      </xdr:nvSpPr>
      <xdr:spPr>
        <a:xfrm>
          <a:off x="1079500" y="1644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77644</xdr:rowOff>
    </xdr:from>
    <xdr:ext cx="534377" cy="259045"/>
    <xdr:sp macro="" textlink="">
      <xdr:nvSpPr>
        <xdr:cNvPr id="259" name="テキスト ボックス 258">
          <a:extLst>
            <a:ext uri="{FF2B5EF4-FFF2-40B4-BE49-F238E27FC236}">
              <a16:creationId xmlns:a16="http://schemas.microsoft.com/office/drawing/2014/main" xmlns="" id="{00000000-0008-0000-0700-000003010000}"/>
            </a:ext>
          </a:extLst>
        </xdr:cNvPr>
        <xdr:cNvSpPr txBox="1"/>
      </xdr:nvSpPr>
      <xdr:spPr>
        <a:xfrm>
          <a:off x="863111" y="1653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xmlns=""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xmlns=""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xmlns=""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xmlns=""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xmlns=""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xmlns=""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xmlns=""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xmlns=""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xmlns=""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xmlns=""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xmlns=""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xmlns=""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xmlns=""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a16="http://schemas.microsoft.com/office/drawing/2014/main" xmlns="" id="{00000000-0008-0000-0700-000011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xmlns=""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a16="http://schemas.microsoft.com/office/drawing/2014/main" xmlns="" id="{00000000-0008-0000-0700-000013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xmlns=""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a16="http://schemas.microsoft.com/office/drawing/2014/main" xmlns="" id="{00000000-0008-0000-0700-000015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xmlns=""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xmlns=""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xmlns=""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149073</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xmlns="" id="{00000000-0008-0000-0700-000019010000}"/>
            </a:ext>
          </a:extLst>
        </xdr:cNvPr>
        <xdr:cNvCxnSpPr/>
      </xdr:nvCxnSpPr>
      <xdr:spPr>
        <a:xfrm flipV="1">
          <a:off x="10475595" y="5292573"/>
          <a:ext cx="1270" cy="1362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a:extLst>
            <a:ext uri="{FF2B5EF4-FFF2-40B4-BE49-F238E27FC236}">
              <a16:creationId xmlns:a16="http://schemas.microsoft.com/office/drawing/2014/main" xmlns="" id="{00000000-0008-0000-0700-00001A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xmlns=""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95750</xdr:rowOff>
    </xdr:from>
    <xdr:ext cx="469744" cy="259045"/>
    <xdr:sp macro="" textlink="">
      <xdr:nvSpPr>
        <xdr:cNvPr id="284" name="労働費最大値テキスト">
          <a:extLst>
            <a:ext uri="{FF2B5EF4-FFF2-40B4-BE49-F238E27FC236}">
              <a16:creationId xmlns:a16="http://schemas.microsoft.com/office/drawing/2014/main" xmlns="" id="{00000000-0008-0000-0700-00001C010000}"/>
            </a:ext>
          </a:extLst>
        </xdr:cNvPr>
        <xdr:cNvSpPr txBox="1"/>
      </xdr:nvSpPr>
      <xdr:spPr>
        <a:xfrm>
          <a:off x="10528300" y="5067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5,959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149073</xdr:rowOff>
    </xdr:from>
    <xdr:to>
      <xdr:col>55</xdr:col>
      <xdr:colOff>88900</xdr:colOff>
      <xdr:row>30</xdr:row>
      <xdr:rowOff>149073</xdr:rowOff>
    </xdr:to>
    <xdr:cxnSp macro="">
      <xdr:nvCxnSpPr>
        <xdr:cNvPr id="285" name="直線コネクタ 284">
          <a:extLst>
            <a:ext uri="{FF2B5EF4-FFF2-40B4-BE49-F238E27FC236}">
              <a16:creationId xmlns:a16="http://schemas.microsoft.com/office/drawing/2014/main" xmlns="" id="{00000000-0008-0000-0700-00001D010000}"/>
            </a:ext>
          </a:extLst>
        </xdr:cNvPr>
        <xdr:cNvCxnSpPr/>
      </xdr:nvCxnSpPr>
      <xdr:spPr>
        <a:xfrm>
          <a:off x="10388600" y="5292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70434</xdr:rowOff>
    </xdr:from>
    <xdr:to>
      <xdr:col>55</xdr:col>
      <xdr:colOff>0</xdr:colOff>
      <xdr:row>38</xdr:row>
      <xdr:rowOff>88036</xdr:rowOff>
    </xdr:to>
    <xdr:cxnSp macro="">
      <xdr:nvCxnSpPr>
        <xdr:cNvPr id="286" name="直線コネクタ 285">
          <a:extLst>
            <a:ext uri="{FF2B5EF4-FFF2-40B4-BE49-F238E27FC236}">
              <a16:creationId xmlns:a16="http://schemas.microsoft.com/office/drawing/2014/main" xmlns="" id="{00000000-0008-0000-0700-00001E010000}"/>
            </a:ext>
          </a:extLst>
        </xdr:cNvPr>
        <xdr:cNvCxnSpPr/>
      </xdr:nvCxnSpPr>
      <xdr:spPr>
        <a:xfrm flipV="1">
          <a:off x="9639300" y="6585534"/>
          <a:ext cx="838200" cy="1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163669</xdr:rowOff>
    </xdr:from>
    <xdr:ext cx="378565" cy="259045"/>
    <xdr:sp macro="" textlink="">
      <xdr:nvSpPr>
        <xdr:cNvPr id="287" name="労働費平均値テキスト">
          <a:extLst>
            <a:ext uri="{FF2B5EF4-FFF2-40B4-BE49-F238E27FC236}">
              <a16:creationId xmlns:a16="http://schemas.microsoft.com/office/drawing/2014/main" xmlns="" id="{00000000-0008-0000-0700-00001F010000}"/>
            </a:ext>
          </a:extLst>
        </xdr:cNvPr>
        <xdr:cNvSpPr txBox="1"/>
      </xdr:nvSpPr>
      <xdr:spPr>
        <a:xfrm>
          <a:off x="10528300" y="633586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140792</xdr:rowOff>
    </xdr:from>
    <xdr:to>
      <xdr:col>55</xdr:col>
      <xdr:colOff>50800</xdr:colOff>
      <xdr:row>38</xdr:row>
      <xdr:rowOff>70942</xdr:rowOff>
    </xdr:to>
    <xdr:sp macro="" textlink="">
      <xdr:nvSpPr>
        <xdr:cNvPr id="288" name="フローチャート: 判断 287">
          <a:extLst>
            <a:ext uri="{FF2B5EF4-FFF2-40B4-BE49-F238E27FC236}">
              <a16:creationId xmlns:a16="http://schemas.microsoft.com/office/drawing/2014/main" xmlns="" id="{00000000-0008-0000-0700-000020010000}"/>
            </a:ext>
          </a:extLst>
        </xdr:cNvPr>
        <xdr:cNvSpPr/>
      </xdr:nvSpPr>
      <xdr:spPr>
        <a:xfrm>
          <a:off x="10426700" y="648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88036</xdr:rowOff>
    </xdr:from>
    <xdr:to>
      <xdr:col>50</xdr:col>
      <xdr:colOff>114300</xdr:colOff>
      <xdr:row>38</xdr:row>
      <xdr:rowOff>112040</xdr:rowOff>
    </xdr:to>
    <xdr:cxnSp macro="">
      <xdr:nvCxnSpPr>
        <xdr:cNvPr id="289" name="直線コネクタ 288">
          <a:extLst>
            <a:ext uri="{FF2B5EF4-FFF2-40B4-BE49-F238E27FC236}">
              <a16:creationId xmlns:a16="http://schemas.microsoft.com/office/drawing/2014/main" xmlns="" id="{00000000-0008-0000-0700-000021010000}"/>
            </a:ext>
          </a:extLst>
        </xdr:cNvPr>
        <xdr:cNvCxnSpPr/>
      </xdr:nvCxnSpPr>
      <xdr:spPr>
        <a:xfrm flipV="1">
          <a:off x="8750300" y="6603136"/>
          <a:ext cx="889000" cy="2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128219</xdr:rowOff>
    </xdr:from>
    <xdr:to>
      <xdr:col>50</xdr:col>
      <xdr:colOff>165100</xdr:colOff>
      <xdr:row>38</xdr:row>
      <xdr:rowOff>58369</xdr:rowOff>
    </xdr:to>
    <xdr:sp macro="" textlink="">
      <xdr:nvSpPr>
        <xdr:cNvPr id="290" name="フローチャート: 判断 289">
          <a:extLst>
            <a:ext uri="{FF2B5EF4-FFF2-40B4-BE49-F238E27FC236}">
              <a16:creationId xmlns:a16="http://schemas.microsoft.com/office/drawing/2014/main" xmlns="" id="{00000000-0008-0000-0700-000022010000}"/>
            </a:ext>
          </a:extLst>
        </xdr:cNvPr>
        <xdr:cNvSpPr/>
      </xdr:nvSpPr>
      <xdr:spPr>
        <a:xfrm>
          <a:off x="9588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74896</xdr:rowOff>
    </xdr:from>
    <xdr:ext cx="378565" cy="259045"/>
    <xdr:sp macro="" textlink="">
      <xdr:nvSpPr>
        <xdr:cNvPr id="291" name="テキスト ボックス 290">
          <a:extLst>
            <a:ext uri="{FF2B5EF4-FFF2-40B4-BE49-F238E27FC236}">
              <a16:creationId xmlns:a16="http://schemas.microsoft.com/office/drawing/2014/main" xmlns="" id="{00000000-0008-0000-0700-000023010000}"/>
            </a:ext>
          </a:extLst>
        </xdr:cNvPr>
        <xdr:cNvSpPr txBox="1"/>
      </xdr:nvSpPr>
      <xdr:spPr>
        <a:xfrm>
          <a:off x="9450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105181</xdr:rowOff>
    </xdr:from>
    <xdr:to>
      <xdr:col>45</xdr:col>
      <xdr:colOff>177800</xdr:colOff>
      <xdr:row>38</xdr:row>
      <xdr:rowOff>112040</xdr:rowOff>
    </xdr:to>
    <xdr:cxnSp macro="">
      <xdr:nvCxnSpPr>
        <xdr:cNvPr id="292" name="直線コネクタ 291">
          <a:extLst>
            <a:ext uri="{FF2B5EF4-FFF2-40B4-BE49-F238E27FC236}">
              <a16:creationId xmlns:a16="http://schemas.microsoft.com/office/drawing/2014/main" xmlns="" id="{00000000-0008-0000-0700-000024010000}"/>
            </a:ext>
          </a:extLst>
        </xdr:cNvPr>
        <xdr:cNvCxnSpPr/>
      </xdr:nvCxnSpPr>
      <xdr:spPr>
        <a:xfrm>
          <a:off x="7861300" y="6620281"/>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150394</xdr:rowOff>
    </xdr:from>
    <xdr:to>
      <xdr:col>46</xdr:col>
      <xdr:colOff>38100</xdr:colOff>
      <xdr:row>38</xdr:row>
      <xdr:rowOff>80544</xdr:rowOff>
    </xdr:to>
    <xdr:sp macro="" textlink="">
      <xdr:nvSpPr>
        <xdr:cNvPr id="293" name="フローチャート: 判断 292">
          <a:extLst>
            <a:ext uri="{FF2B5EF4-FFF2-40B4-BE49-F238E27FC236}">
              <a16:creationId xmlns:a16="http://schemas.microsoft.com/office/drawing/2014/main" xmlns="" id="{00000000-0008-0000-0700-000025010000}"/>
            </a:ext>
          </a:extLst>
        </xdr:cNvPr>
        <xdr:cNvSpPr/>
      </xdr:nvSpPr>
      <xdr:spPr>
        <a:xfrm>
          <a:off x="8699500" y="649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97071</xdr:rowOff>
    </xdr:from>
    <xdr:ext cx="378565" cy="259045"/>
    <xdr:sp macro="" textlink="">
      <xdr:nvSpPr>
        <xdr:cNvPr id="294" name="テキスト ボックス 293">
          <a:extLst>
            <a:ext uri="{FF2B5EF4-FFF2-40B4-BE49-F238E27FC236}">
              <a16:creationId xmlns:a16="http://schemas.microsoft.com/office/drawing/2014/main" xmlns="" id="{00000000-0008-0000-0700-000026010000}"/>
            </a:ext>
          </a:extLst>
        </xdr:cNvPr>
        <xdr:cNvSpPr txBox="1"/>
      </xdr:nvSpPr>
      <xdr:spPr>
        <a:xfrm>
          <a:off x="8561017" y="62692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105181</xdr:rowOff>
    </xdr:from>
    <xdr:to>
      <xdr:col>41</xdr:col>
      <xdr:colOff>50800</xdr:colOff>
      <xdr:row>38</xdr:row>
      <xdr:rowOff>113640</xdr:rowOff>
    </xdr:to>
    <xdr:cxnSp macro="">
      <xdr:nvCxnSpPr>
        <xdr:cNvPr id="295" name="直線コネクタ 294">
          <a:extLst>
            <a:ext uri="{FF2B5EF4-FFF2-40B4-BE49-F238E27FC236}">
              <a16:creationId xmlns:a16="http://schemas.microsoft.com/office/drawing/2014/main" xmlns="" id="{00000000-0008-0000-0700-000027010000}"/>
            </a:ext>
          </a:extLst>
        </xdr:cNvPr>
        <xdr:cNvCxnSpPr/>
      </xdr:nvCxnSpPr>
      <xdr:spPr>
        <a:xfrm flipV="1">
          <a:off x="6972300" y="6620281"/>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164109</xdr:rowOff>
    </xdr:from>
    <xdr:to>
      <xdr:col>41</xdr:col>
      <xdr:colOff>101600</xdr:colOff>
      <xdr:row>37</xdr:row>
      <xdr:rowOff>94259</xdr:rowOff>
    </xdr:to>
    <xdr:sp macro="" textlink="">
      <xdr:nvSpPr>
        <xdr:cNvPr id="296" name="フローチャート: 判断 295">
          <a:extLst>
            <a:ext uri="{FF2B5EF4-FFF2-40B4-BE49-F238E27FC236}">
              <a16:creationId xmlns:a16="http://schemas.microsoft.com/office/drawing/2014/main" xmlns="" id="{00000000-0008-0000-0700-000028010000}"/>
            </a:ext>
          </a:extLst>
        </xdr:cNvPr>
        <xdr:cNvSpPr/>
      </xdr:nvSpPr>
      <xdr:spPr>
        <a:xfrm>
          <a:off x="7810500" y="633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110786</xdr:rowOff>
    </xdr:from>
    <xdr:ext cx="469744" cy="259045"/>
    <xdr:sp macro="" textlink="">
      <xdr:nvSpPr>
        <xdr:cNvPr id="297" name="テキスト ボックス 296">
          <a:extLst>
            <a:ext uri="{FF2B5EF4-FFF2-40B4-BE49-F238E27FC236}">
              <a16:creationId xmlns:a16="http://schemas.microsoft.com/office/drawing/2014/main" xmlns="" id="{00000000-0008-0000-0700-000029010000}"/>
            </a:ext>
          </a:extLst>
        </xdr:cNvPr>
        <xdr:cNvSpPr txBox="1"/>
      </xdr:nvSpPr>
      <xdr:spPr>
        <a:xfrm>
          <a:off x="7626428" y="6111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7975</xdr:rowOff>
    </xdr:from>
    <xdr:to>
      <xdr:col>36</xdr:col>
      <xdr:colOff>165100</xdr:colOff>
      <xdr:row>37</xdr:row>
      <xdr:rowOff>109575</xdr:rowOff>
    </xdr:to>
    <xdr:sp macro="" textlink="">
      <xdr:nvSpPr>
        <xdr:cNvPr id="298" name="フローチャート: 判断 297">
          <a:extLst>
            <a:ext uri="{FF2B5EF4-FFF2-40B4-BE49-F238E27FC236}">
              <a16:creationId xmlns:a16="http://schemas.microsoft.com/office/drawing/2014/main" xmlns="" id="{00000000-0008-0000-0700-00002A010000}"/>
            </a:ext>
          </a:extLst>
        </xdr:cNvPr>
        <xdr:cNvSpPr/>
      </xdr:nvSpPr>
      <xdr:spPr>
        <a:xfrm>
          <a:off x="6921500" y="63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126102</xdr:rowOff>
    </xdr:from>
    <xdr:ext cx="469744" cy="259045"/>
    <xdr:sp macro="" textlink="">
      <xdr:nvSpPr>
        <xdr:cNvPr id="299" name="テキスト ボックス 298">
          <a:extLst>
            <a:ext uri="{FF2B5EF4-FFF2-40B4-BE49-F238E27FC236}">
              <a16:creationId xmlns:a16="http://schemas.microsoft.com/office/drawing/2014/main" xmlns="" id="{00000000-0008-0000-0700-00002B010000}"/>
            </a:ext>
          </a:extLst>
        </xdr:cNvPr>
        <xdr:cNvSpPr txBox="1"/>
      </xdr:nvSpPr>
      <xdr:spPr>
        <a:xfrm>
          <a:off x="6737428" y="612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xmlns=""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xmlns=""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xmlns=""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xmlns=""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xmlns=""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19634</xdr:rowOff>
    </xdr:from>
    <xdr:to>
      <xdr:col>55</xdr:col>
      <xdr:colOff>50800</xdr:colOff>
      <xdr:row>38</xdr:row>
      <xdr:rowOff>121234</xdr:rowOff>
    </xdr:to>
    <xdr:sp macro="" textlink="">
      <xdr:nvSpPr>
        <xdr:cNvPr id="305" name="楕円 304">
          <a:extLst>
            <a:ext uri="{FF2B5EF4-FFF2-40B4-BE49-F238E27FC236}">
              <a16:creationId xmlns:a16="http://schemas.microsoft.com/office/drawing/2014/main" xmlns="" id="{00000000-0008-0000-0700-000031010000}"/>
            </a:ext>
          </a:extLst>
        </xdr:cNvPr>
        <xdr:cNvSpPr/>
      </xdr:nvSpPr>
      <xdr:spPr>
        <a:xfrm>
          <a:off x="10426700" y="653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119219</xdr:rowOff>
    </xdr:from>
    <xdr:ext cx="378565" cy="259045"/>
    <xdr:sp macro="" textlink="">
      <xdr:nvSpPr>
        <xdr:cNvPr id="306" name="労働費該当値テキスト">
          <a:extLst>
            <a:ext uri="{FF2B5EF4-FFF2-40B4-BE49-F238E27FC236}">
              <a16:creationId xmlns:a16="http://schemas.microsoft.com/office/drawing/2014/main" xmlns="" id="{00000000-0008-0000-0700-000032010000}"/>
            </a:ext>
          </a:extLst>
        </xdr:cNvPr>
        <xdr:cNvSpPr txBox="1"/>
      </xdr:nvSpPr>
      <xdr:spPr>
        <a:xfrm>
          <a:off x="10528300" y="6462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37236</xdr:rowOff>
    </xdr:from>
    <xdr:to>
      <xdr:col>50</xdr:col>
      <xdr:colOff>165100</xdr:colOff>
      <xdr:row>38</xdr:row>
      <xdr:rowOff>138836</xdr:rowOff>
    </xdr:to>
    <xdr:sp macro="" textlink="">
      <xdr:nvSpPr>
        <xdr:cNvPr id="307" name="楕円 306">
          <a:extLst>
            <a:ext uri="{FF2B5EF4-FFF2-40B4-BE49-F238E27FC236}">
              <a16:creationId xmlns:a16="http://schemas.microsoft.com/office/drawing/2014/main" xmlns="" id="{00000000-0008-0000-0700-000033010000}"/>
            </a:ext>
          </a:extLst>
        </xdr:cNvPr>
        <xdr:cNvSpPr/>
      </xdr:nvSpPr>
      <xdr:spPr>
        <a:xfrm>
          <a:off x="9588500" y="655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129963</xdr:rowOff>
    </xdr:from>
    <xdr:ext cx="378565"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9450017" y="66450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61240</xdr:rowOff>
    </xdr:from>
    <xdr:to>
      <xdr:col>46</xdr:col>
      <xdr:colOff>38100</xdr:colOff>
      <xdr:row>38</xdr:row>
      <xdr:rowOff>162840</xdr:rowOff>
    </xdr:to>
    <xdr:sp macro="" textlink="">
      <xdr:nvSpPr>
        <xdr:cNvPr id="309" name="楕円 308">
          <a:extLst>
            <a:ext uri="{FF2B5EF4-FFF2-40B4-BE49-F238E27FC236}">
              <a16:creationId xmlns:a16="http://schemas.microsoft.com/office/drawing/2014/main" xmlns="" id="{00000000-0008-0000-0700-000035010000}"/>
            </a:ext>
          </a:extLst>
        </xdr:cNvPr>
        <xdr:cNvSpPr/>
      </xdr:nvSpPr>
      <xdr:spPr>
        <a:xfrm>
          <a:off x="8699500" y="65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153967</xdr:rowOff>
    </xdr:from>
    <xdr:ext cx="378565" cy="259045"/>
    <xdr:sp macro="" textlink="">
      <xdr:nvSpPr>
        <xdr:cNvPr id="310" name="テキスト ボックス 309">
          <a:extLst>
            <a:ext uri="{FF2B5EF4-FFF2-40B4-BE49-F238E27FC236}">
              <a16:creationId xmlns:a16="http://schemas.microsoft.com/office/drawing/2014/main" xmlns="" id="{00000000-0008-0000-0700-000036010000}"/>
            </a:ext>
          </a:extLst>
        </xdr:cNvPr>
        <xdr:cNvSpPr txBox="1"/>
      </xdr:nvSpPr>
      <xdr:spPr>
        <a:xfrm>
          <a:off x="8561017" y="6669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54381</xdr:rowOff>
    </xdr:from>
    <xdr:to>
      <xdr:col>41</xdr:col>
      <xdr:colOff>101600</xdr:colOff>
      <xdr:row>38</xdr:row>
      <xdr:rowOff>155981</xdr:rowOff>
    </xdr:to>
    <xdr:sp macro="" textlink="">
      <xdr:nvSpPr>
        <xdr:cNvPr id="311" name="楕円 310">
          <a:extLst>
            <a:ext uri="{FF2B5EF4-FFF2-40B4-BE49-F238E27FC236}">
              <a16:creationId xmlns:a16="http://schemas.microsoft.com/office/drawing/2014/main" xmlns="" id="{00000000-0008-0000-0700-000037010000}"/>
            </a:ext>
          </a:extLst>
        </xdr:cNvPr>
        <xdr:cNvSpPr/>
      </xdr:nvSpPr>
      <xdr:spPr>
        <a:xfrm>
          <a:off x="7810500" y="6569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147108</xdr:rowOff>
    </xdr:from>
    <xdr:ext cx="378565" cy="259045"/>
    <xdr:sp macro="" textlink="">
      <xdr:nvSpPr>
        <xdr:cNvPr id="312" name="テキスト ボックス 311">
          <a:extLst>
            <a:ext uri="{FF2B5EF4-FFF2-40B4-BE49-F238E27FC236}">
              <a16:creationId xmlns:a16="http://schemas.microsoft.com/office/drawing/2014/main" xmlns="" id="{00000000-0008-0000-0700-000038010000}"/>
            </a:ext>
          </a:extLst>
        </xdr:cNvPr>
        <xdr:cNvSpPr txBox="1"/>
      </xdr:nvSpPr>
      <xdr:spPr>
        <a:xfrm>
          <a:off x="7672017" y="66622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62840</xdr:rowOff>
    </xdr:from>
    <xdr:to>
      <xdr:col>36</xdr:col>
      <xdr:colOff>165100</xdr:colOff>
      <xdr:row>38</xdr:row>
      <xdr:rowOff>164440</xdr:rowOff>
    </xdr:to>
    <xdr:sp macro="" textlink="">
      <xdr:nvSpPr>
        <xdr:cNvPr id="313" name="楕円 312">
          <a:extLst>
            <a:ext uri="{FF2B5EF4-FFF2-40B4-BE49-F238E27FC236}">
              <a16:creationId xmlns:a16="http://schemas.microsoft.com/office/drawing/2014/main" xmlns="" id="{00000000-0008-0000-0700-000039010000}"/>
            </a:ext>
          </a:extLst>
        </xdr:cNvPr>
        <xdr:cNvSpPr/>
      </xdr:nvSpPr>
      <xdr:spPr>
        <a:xfrm>
          <a:off x="6921500" y="65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155567</xdr:rowOff>
    </xdr:from>
    <xdr:ext cx="378565" cy="259045"/>
    <xdr:sp macro="" textlink="">
      <xdr:nvSpPr>
        <xdr:cNvPr id="314" name="テキスト ボックス 313">
          <a:extLst>
            <a:ext uri="{FF2B5EF4-FFF2-40B4-BE49-F238E27FC236}">
              <a16:creationId xmlns:a16="http://schemas.microsoft.com/office/drawing/2014/main" xmlns="" id="{00000000-0008-0000-0700-00003A010000}"/>
            </a:ext>
          </a:extLst>
        </xdr:cNvPr>
        <xdr:cNvSpPr txBox="1"/>
      </xdr:nvSpPr>
      <xdr:spPr>
        <a:xfrm>
          <a:off x="6783017" y="6670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xmlns=""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xmlns=""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xmlns=""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xmlns=""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xmlns=""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xmlns=""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xmlns=""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xmlns=""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xmlns=""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xmlns=""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xmlns=""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xmlns=""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xmlns=""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xmlns="" id="{00000000-0008-0000-07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xmlns=""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xmlns=""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xmlns=""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xmlns=""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xmlns=""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xmlns=""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xmlns=""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xmlns=""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xmlns=""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135501</xdr:rowOff>
    </xdr:from>
    <xdr:to>
      <xdr:col>54</xdr:col>
      <xdr:colOff>189865</xdr:colOff>
      <xdr:row>58</xdr:row>
      <xdr:rowOff>150387</xdr:rowOff>
    </xdr:to>
    <xdr:cxnSp macro="">
      <xdr:nvCxnSpPr>
        <xdr:cNvPr id="338" name="直線コネクタ 337">
          <a:extLst>
            <a:ext uri="{FF2B5EF4-FFF2-40B4-BE49-F238E27FC236}">
              <a16:creationId xmlns:a16="http://schemas.microsoft.com/office/drawing/2014/main" xmlns="" id="{00000000-0008-0000-0700-000052010000}"/>
            </a:ext>
          </a:extLst>
        </xdr:cNvPr>
        <xdr:cNvCxnSpPr/>
      </xdr:nvCxnSpPr>
      <xdr:spPr>
        <a:xfrm flipV="1">
          <a:off x="10475595" y="8536551"/>
          <a:ext cx="1270" cy="1557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154214</xdr:rowOff>
    </xdr:from>
    <xdr:ext cx="534377" cy="259045"/>
    <xdr:sp macro="" textlink="">
      <xdr:nvSpPr>
        <xdr:cNvPr id="339" name="農林水産業費最小値テキスト">
          <a:extLst>
            <a:ext uri="{FF2B5EF4-FFF2-40B4-BE49-F238E27FC236}">
              <a16:creationId xmlns:a16="http://schemas.microsoft.com/office/drawing/2014/main" xmlns="" id="{00000000-0008-0000-0700-000053010000}"/>
            </a:ext>
          </a:extLst>
        </xdr:cNvPr>
        <xdr:cNvSpPr txBox="1"/>
      </xdr:nvSpPr>
      <xdr:spPr>
        <a:xfrm>
          <a:off x="10528300" y="1009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150387</xdr:rowOff>
    </xdr:from>
    <xdr:to>
      <xdr:col>55</xdr:col>
      <xdr:colOff>88900</xdr:colOff>
      <xdr:row>58</xdr:row>
      <xdr:rowOff>150387</xdr:rowOff>
    </xdr:to>
    <xdr:cxnSp macro="">
      <xdr:nvCxnSpPr>
        <xdr:cNvPr id="340" name="直線コネクタ 339">
          <a:extLst>
            <a:ext uri="{FF2B5EF4-FFF2-40B4-BE49-F238E27FC236}">
              <a16:creationId xmlns:a16="http://schemas.microsoft.com/office/drawing/2014/main" xmlns="" id="{00000000-0008-0000-0700-000054010000}"/>
            </a:ext>
          </a:extLst>
        </xdr:cNvPr>
        <xdr:cNvCxnSpPr/>
      </xdr:nvCxnSpPr>
      <xdr:spPr>
        <a:xfrm>
          <a:off x="10388600" y="10094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82178</xdr:rowOff>
    </xdr:from>
    <xdr:ext cx="599010" cy="259045"/>
    <xdr:sp macro="" textlink="">
      <xdr:nvSpPr>
        <xdr:cNvPr id="341" name="農林水産業費最大値テキスト">
          <a:extLst>
            <a:ext uri="{FF2B5EF4-FFF2-40B4-BE49-F238E27FC236}">
              <a16:creationId xmlns:a16="http://schemas.microsoft.com/office/drawing/2014/main" xmlns="" id="{00000000-0008-0000-0700-000055010000}"/>
            </a:ext>
          </a:extLst>
        </xdr:cNvPr>
        <xdr:cNvSpPr txBox="1"/>
      </xdr:nvSpPr>
      <xdr:spPr>
        <a:xfrm>
          <a:off x="10528300" y="8311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426,102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135501</xdr:rowOff>
    </xdr:from>
    <xdr:to>
      <xdr:col>55</xdr:col>
      <xdr:colOff>88900</xdr:colOff>
      <xdr:row>49</xdr:row>
      <xdr:rowOff>135501</xdr:rowOff>
    </xdr:to>
    <xdr:cxnSp macro="">
      <xdr:nvCxnSpPr>
        <xdr:cNvPr id="342" name="直線コネクタ 341">
          <a:extLst>
            <a:ext uri="{FF2B5EF4-FFF2-40B4-BE49-F238E27FC236}">
              <a16:creationId xmlns:a16="http://schemas.microsoft.com/office/drawing/2014/main" xmlns="" id="{00000000-0008-0000-0700-000056010000}"/>
            </a:ext>
          </a:extLst>
        </xdr:cNvPr>
        <xdr:cNvCxnSpPr/>
      </xdr:nvCxnSpPr>
      <xdr:spPr>
        <a:xfrm>
          <a:off x="10388600" y="8536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9794</xdr:rowOff>
    </xdr:from>
    <xdr:to>
      <xdr:col>55</xdr:col>
      <xdr:colOff>0</xdr:colOff>
      <xdr:row>57</xdr:row>
      <xdr:rowOff>26116</xdr:rowOff>
    </xdr:to>
    <xdr:cxnSp macro="">
      <xdr:nvCxnSpPr>
        <xdr:cNvPr id="343" name="直線コネクタ 342">
          <a:extLst>
            <a:ext uri="{FF2B5EF4-FFF2-40B4-BE49-F238E27FC236}">
              <a16:creationId xmlns:a16="http://schemas.microsoft.com/office/drawing/2014/main" xmlns="" id="{00000000-0008-0000-0700-000057010000}"/>
            </a:ext>
          </a:extLst>
        </xdr:cNvPr>
        <xdr:cNvCxnSpPr/>
      </xdr:nvCxnSpPr>
      <xdr:spPr>
        <a:xfrm>
          <a:off x="9639300" y="9782444"/>
          <a:ext cx="838200" cy="1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151793</xdr:rowOff>
    </xdr:from>
    <xdr:ext cx="534377" cy="259045"/>
    <xdr:sp macro="" textlink="">
      <xdr:nvSpPr>
        <xdr:cNvPr id="344" name="農林水産業費平均値テキスト">
          <a:extLst>
            <a:ext uri="{FF2B5EF4-FFF2-40B4-BE49-F238E27FC236}">
              <a16:creationId xmlns:a16="http://schemas.microsoft.com/office/drawing/2014/main" xmlns="" id="{00000000-0008-0000-0700-000058010000}"/>
            </a:ext>
          </a:extLst>
        </xdr:cNvPr>
        <xdr:cNvSpPr txBox="1"/>
      </xdr:nvSpPr>
      <xdr:spPr>
        <a:xfrm>
          <a:off x="10528300" y="9581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128916</xdr:rowOff>
    </xdr:from>
    <xdr:to>
      <xdr:col>55</xdr:col>
      <xdr:colOff>50800</xdr:colOff>
      <xdr:row>57</xdr:row>
      <xdr:rowOff>59066</xdr:rowOff>
    </xdr:to>
    <xdr:sp macro="" textlink="">
      <xdr:nvSpPr>
        <xdr:cNvPr id="345" name="フローチャート: 判断 344">
          <a:extLst>
            <a:ext uri="{FF2B5EF4-FFF2-40B4-BE49-F238E27FC236}">
              <a16:creationId xmlns:a16="http://schemas.microsoft.com/office/drawing/2014/main" xmlns="" id="{00000000-0008-0000-0700-000059010000}"/>
            </a:ext>
          </a:extLst>
        </xdr:cNvPr>
        <xdr:cNvSpPr/>
      </xdr:nvSpPr>
      <xdr:spPr>
        <a:xfrm>
          <a:off x="10426700" y="973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9794</xdr:rowOff>
    </xdr:from>
    <xdr:to>
      <xdr:col>50</xdr:col>
      <xdr:colOff>114300</xdr:colOff>
      <xdr:row>57</xdr:row>
      <xdr:rowOff>25743</xdr:rowOff>
    </xdr:to>
    <xdr:cxnSp macro="">
      <xdr:nvCxnSpPr>
        <xdr:cNvPr id="346" name="直線コネクタ 345">
          <a:extLst>
            <a:ext uri="{FF2B5EF4-FFF2-40B4-BE49-F238E27FC236}">
              <a16:creationId xmlns:a16="http://schemas.microsoft.com/office/drawing/2014/main" xmlns="" id="{00000000-0008-0000-0700-00005A010000}"/>
            </a:ext>
          </a:extLst>
        </xdr:cNvPr>
        <xdr:cNvCxnSpPr/>
      </xdr:nvCxnSpPr>
      <xdr:spPr>
        <a:xfrm flipV="1">
          <a:off x="8750300" y="9782444"/>
          <a:ext cx="889000" cy="15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44038</xdr:rowOff>
    </xdr:from>
    <xdr:to>
      <xdr:col>50</xdr:col>
      <xdr:colOff>165100</xdr:colOff>
      <xdr:row>56</xdr:row>
      <xdr:rowOff>145638</xdr:rowOff>
    </xdr:to>
    <xdr:sp macro="" textlink="">
      <xdr:nvSpPr>
        <xdr:cNvPr id="347" name="フローチャート: 判断 346">
          <a:extLst>
            <a:ext uri="{FF2B5EF4-FFF2-40B4-BE49-F238E27FC236}">
              <a16:creationId xmlns:a16="http://schemas.microsoft.com/office/drawing/2014/main" xmlns="" id="{00000000-0008-0000-0700-00005B010000}"/>
            </a:ext>
          </a:extLst>
        </xdr:cNvPr>
        <xdr:cNvSpPr/>
      </xdr:nvSpPr>
      <xdr:spPr>
        <a:xfrm>
          <a:off x="9588500" y="964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162165</xdr:rowOff>
    </xdr:from>
    <xdr:ext cx="599010" cy="259045"/>
    <xdr:sp macro="" textlink="">
      <xdr:nvSpPr>
        <xdr:cNvPr id="348" name="テキスト ボックス 347">
          <a:extLst>
            <a:ext uri="{FF2B5EF4-FFF2-40B4-BE49-F238E27FC236}">
              <a16:creationId xmlns:a16="http://schemas.microsoft.com/office/drawing/2014/main" xmlns="" id="{00000000-0008-0000-0700-00005C010000}"/>
            </a:ext>
          </a:extLst>
        </xdr:cNvPr>
        <xdr:cNvSpPr txBox="1"/>
      </xdr:nvSpPr>
      <xdr:spPr>
        <a:xfrm>
          <a:off x="9339795" y="9420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25743</xdr:rowOff>
    </xdr:from>
    <xdr:to>
      <xdr:col>45</xdr:col>
      <xdr:colOff>177800</xdr:colOff>
      <xdr:row>57</xdr:row>
      <xdr:rowOff>76717</xdr:rowOff>
    </xdr:to>
    <xdr:cxnSp macro="">
      <xdr:nvCxnSpPr>
        <xdr:cNvPr id="349" name="直線コネクタ 348">
          <a:extLst>
            <a:ext uri="{FF2B5EF4-FFF2-40B4-BE49-F238E27FC236}">
              <a16:creationId xmlns:a16="http://schemas.microsoft.com/office/drawing/2014/main" xmlns="" id="{00000000-0008-0000-0700-00005D010000}"/>
            </a:ext>
          </a:extLst>
        </xdr:cNvPr>
        <xdr:cNvCxnSpPr/>
      </xdr:nvCxnSpPr>
      <xdr:spPr>
        <a:xfrm flipV="1">
          <a:off x="7861300" y="9798393"/>
          <a:ext cx="889000" cy="50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133572</xdr:rowOff>
    </xdr:from>
    <xdr:to>
      <xdr:col>46</xdr:col>
      <xdr:colOff>38100</xdr:colOff>
      <xdr:row>57</xdr:row>
      <xdr:rowOff>63722</xdr:rowOff>
    </xdr:to>
    <xdr:sp macro="" textlink="">
      <xdr:nvSpPr>
        <xdr:cNvPr id="350" name="フローチャート: 判断 349">
          <a:extLst>
            <a:ext uri="{FF2B5EF4-FFF2-40B4-BE49-F238E27FC236}">
              <a16:creationId xmlns:a16="http://schemas.microsoft.com/office/drawing/2014/main" xmlns="" id="{00000000-0008-0000-0700-00005E010000}"/>
            </a:ext>
          </a:extLst>
        </xdr:cNvPr>
        <xdr:cNvSpPr/>
      </xdr:nvSpPr>
      <xdr:spPr>
        <a:xfrm>
          <a:off x="8699500" y="973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80249</xdr:rowOff>
    </xdr:from>
    <xdr:ext cx="534377" cy="259045"/>
    <xdr:sp macro="" textlink="">
      <xdr:nvSpPr>
        <xdr:cNvPr id="351" name="テキスト ボックス 350">
          <a:extLst>
            <a:ext uri="{FF2B5EF4-FFF2-40B4-BE49-F238E27FC236}">
              <a16:creationId xmlns:a16="http://schemas.microsoft.com/office/drawing/2014/main" xmlns="" id="{00000000-0008-0000-0700-00005F010000}"/>
            </a:ext>
          </a:extLst>
        </xdr:cNvPr>
        <xdr:cNvSpPr txBox="1"/>
      </xdr:nvSpPr>
      <xdr:spPr>
        <a:xfrm>
          <a:off x="8483111" y="950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76717</xdr:rowOff>
    </xdr:from>
    <xdr:to>
      <xdr:col>41</xdr:col>
      <xdr:colOff>50800</xdr:colOff>
      <xdr:row>57</xdr:row>
      <xdr:rowOff>133101</xdr:rowOff>
    </xdr:to>
    <xdr:cxnSp macro="">
      <xdr:nvCxnSpPr>
        <xdr:cNvPr id="352" name="直線コネクタ 351">
          <a:extLst>
            <a:ext uri="{FF2B5EF4-FFF2-40B4-BE49-F238E27FC236}">
              <a16:creationId xmlns:a16="http://schemas.microsoft.com/office/drawing/2014/main" xmlns="" id="{00000000-0008-0000-0700-000060010000}"/>
            </a:ext>
          </a:extLst>
        </xdr:cNvPr>
        <xdr:cNvCxnSpPr/>
      </xdr:nvCxnSpPr>
      <xdr:spPr>
        <a:xfrm flipV="1">
          <a:off x="6972300" y="9849367"/>
          <a:ext cx="889000" cy="56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170945</xdr:rowOff>
    </xdr:from>
    <xdr:to>
      <xdr:col>41</xdr:col>
      <xdr:colOff>101600</xdr:colOff>
      <xdr:row>57</xdr:row>
      <xdr:rowOff>101095</xdr:rowOff>
    </xdr:to>
    <xdr:sp macro="" textlink="">
      <xdr:nvSpPr>
        <xdr:cNvPr id="353" name="フローチャート: 判断 352">
          <a:extLst>
            <a:ext uri="{FF2B5EF4-FFF2-40B4-BE49-F238E27FC236}">
              <a16:creationId xmlns:a16="http://schemas.microsoft.com/office/drawing/2014/main" xmlns="" id="{00000000-0008-0000-0700-000061010000}"/>
            </a:ext>
          </a:extLst>
        </xdr:cNvPr>
        <xdr:cNvSpPr/>
      </xdr:nvSpPr>
      <xdr:spPr>
        <a:xfrm>
          <a:off x="7810500" y="9772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117622</xdr:rowOff>
    </xdr:from>
    <xdr:ext cx="534377" cy="259045"/>
    <xdr:sp macro="" textlink="">
      <xdr:nvSpPr>
        <xdr:cNvPr id="354" name="テキスト ボックス 353">
          <a:extLst>
            <a:ext uri="{FF2B5EF4-FFF2-40B4-BE49-F238E27FC236}">
              <a16:creationId xmlns:a16="http://schemas.microsoft.com/office/drawing/2014/main" xmlns="" id="{00000000-0008-0000-0700-000062010000}"/>
            </a:ext>
          </a:extLst>
        </xdr:cNvPr>
        <xdr:cNvSpPr txBox="1"/>
      </xdr:nvSpPr>
      <xdr:spPr>
        <a:xfrm>
          <a:off x="7594111" y="9547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163698</xdr:rowOff>
    </xdr:from>
    <xdr:to>
      <xdr:col>36</xdr:col>
      <xdr:colOff>165100</xdr:colOff>
      <xdr:row>57</xdr:row>
      <xdr:rowOff>93848</xdr:rowOff>
    </xdr:to>
    <xdr:sp macro="" textlink="">
      <xdr:nvSpPr>
        <xdr:cNvPr id="355" name="フローチャート: 判断 354">
          <a:extLst>
            <a:ext uri="{FF2B5EF4-FFF2-40B4-BE49-F238E27FC236}">
              <a16:creationId xmlns:a16="http://schemas.microsoft.com/office/drawing/2014/main" xmlns="" id="{00000000-0008-0000-0700-000063010000}"/>
            </a:ext>
          </a:extLst>
        </xdr:cNvPr>
        <xdr:cNvSpPr/>
      </xdr:nvSpPr>
      <xdr:spPr>
        <a:xfrm>
          <a:off x="6921500" y="9764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110375</xdr:rowOff>
    </xdr:from>
    <xdr:ext cx="534377" cy="259045"/>
    <xdr:sp macro="" textlink="">
      <xdr:nvSpPr>
        <xdr:cNvPr id="356" name="テキスト ボックス 355">
          <a:extLst>
            <a:ext uri="{FF2B5EF4-FFF2-40B4-BE49-F238E27FC236}">
              <a16:creationId xmlns:a16="http://schemas.microsoft.com/office/drawing/2014/main" xmlns="" id="{00000000-0008-0000-0700-000064010000}"/>
            </a:ext>
          </a:extLst>
        </xdr:cNvPr>
        <xdr:cNvSpPr txBox="1"/>
      </xdr:nvSpPr>
      <xdr:spPr>
        <a:xfrm>
          <a:off x="6705111" y="954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xmlns=""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xmlns=""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xmlns=""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xmlns=""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xmlns=""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146766</xdr:rowOff>
    </xdr:from>
    <xdr:to>
      <xdr:col>55</xdr:col>
      <xdr:colOff>50800</xdr:colOff>
      <xdr:row>57</xdr:row>
      <xdr:rowOff>76916</xdr:rowOff>
    </xdr:to>
    <xdr:sp macro="" textlink="">
      <xdr:nvSpPr>
        <xdr:cNvPr id="362" name="楕円 361">
          <a:extLst>
            <a:ext uri="{FF2B5EF4-FFF2-40B4-BE49-F238E27FC236}">
              <a16:creationId xmlns:a16="http://schemas.microsoft.com/office/drawing/2014/main" xmlns="" id="{00000000-0008-0000-0700-00006A010000}"/>
            </a:ext>
          </a:extLst>
        </xdr:cNvPr>
        <xdr:cNvSpPr/>
      </xdr:nvSpPr>
      <xdr:spPr>
        <a:xfrm>
          <a:off x="10426700" y="974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125193</xdr:rowOff>
    </xdr:from>
    <xdr:ext cx="534377" cy="259045"/>
    <xdr:sp macro="" textlink="">
      <xdr:nvSpPr>
        <xdr:cNvPr id="363" name="農林水産業費該当値テキスト">
          <a:extLst>
            <a:ext uri="{FF2B5EF4-FFF2-40B4-BE49-F238E27FC236}">
              <a16:creationId xmlns:a16="http://schemas.microsoft.com/office/drawing/2014/main" xmlns="" id="{00000000-0008-0000-0700-00006B010000}"/>
            </a:ext>
          </a:extLst>
        </xdr:cNvPr>
        <xdr:cNvSpPr txBox="1"/>
      </xdr:nvSpPr>
      <xdr:spPr>
        <a:xfrm>
          <a:off x="10528300" y="972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130444</xdr:rowOff>
    </xdr:from>
    <xdr:to>
      <xdr:col>50</xdr:col>
      <xdr:colOff>165100</xdr:colOff>
      <xdr:row>57</xdr:row>
      <xdr:rowOff>60594</xdr:rowOff>
    </xdr:to>
    <xdr:sp macro="" textlink="">
      <xdr:nvSpPr>
        <xdr:cNvPr id="364" name="楕円 363">
          <a:extLst>
            <a:ext uri="{FF2B5EF4-FFF2-40B4-BE49-F238E27FC236}">
              <a16:creationId xmlns:a16="http://schemas.microsoft.com/office/drawing/2014/main" xmlns="" id="{00000000-0008-0000-0700-00006C010000}"/>
            </a:ext>
          </a:extLst>
        </xdr:cNvPr>
        <xdr:cNvSpPr/>
      </xdr:nvSpPr>
      <xdr:spPr>
        <a:xfrm>
          <a:off x="9588500" y="973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51721</xdr:rowOff>
    </xdr:from>
    <xdr:ext cx="534377" cy="259045"/>
    <xdr:sp macro="" textlink="">
      <xdr:nvSpPr>
        <xdr:cNvPr id="365" name="テキスト ボックス 364">
          <a:extLst>
            <a:ext uri="{FF2B5EF4-FFF2-40B4-BE49-F238E27FC236}">
              <a16:creationId xmlns:a16="http://schemas.microsoft.com/office/drawing/2014/main" xmlns="" id="{00000000-0008-0000-0700-00006D010000}"/>
            </a:ext>
          </a:extLst>
        </xdr:cNvPr>
        <xdr:cNvSpPr txBox="1"/>
      </xdr:nvSpPr>
      <xdr:spPr>
        <a:xfrm>
          <a:off x="9372111" y="982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146393</xdr:rowOff>
    </xdr:from>
    <xdr:to>
      <xdr:col>46</xdr:col>
      <xdr:colOff>38100</xdr:colOff>
      <xdr:row>57</xdr:row>
      <xdr:rowOff>76543</xdr:rowOff>
    </xdr:to>
    <xdr:sp macro="" textlink="">
      <xdr:nvSpPr>
        <xdr:cNvPr id="366" name="楕円 365">
          <a:extLst>
            <a:ext uri="{FF2B5EF4-FFF2-40B4-BE49-F238E27FC236}">
              <a16:creationId xmlns:a16="http://schemas.microsoft.com/office/drawing/2014/main" xmlns="" id="{00000000-0008-0000-0700-00006E010000}"/>
            </a:ext>
          </a:extLst>
        </xdr:cNvPr>
        <xdr:cNvSpPr/>
      </xdr:nvSpPr>
      <xdr:spPr>
        <a:xfrm>
          <a:off x="8699500" y="974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67670</xdr:rowOff>
    </xdr:from>
    <xdr:ext cx="534377" cy="259045"/>
    <xdr:sp macro="" textlink="">
      <xdr:nvSpPr>
        <xdr:cNvPr id="367" name="テキスト ボックス 366">
          <a:extLst>
            <a:ext uri="{FF2B5EF4-FFF2-40B4-BE49-F238E27FC236}">
              <a16:creationId xmlns:a16="http://schemas.microsoft.com/office/drawing/2014/main" xmlns="" id="{00000000-0008-0000-0700-00006F010000}"/>
            </a:ext>
          </a:extLst>
        </xdr:cNvPr>
        <xdr:cNvSpPr txBox="1"/>
      </xdr:nvSpPr>
      <xdr:spPr>
        <a:xfrm>
          <a:off x="8483111" y="9840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25917</xdr:rowOff>
    </xdr:from>
    <xdr:to>
      <xdr:col>41</xdr:col>
      <xdr:colOff>101600</xdr:colOff>
      <xdr:row>57</xdr:row>
      <xdr:rowOff>127517</xdr:rowOff>
    </xdr:to>
    <xdr:sp macro="" textlink="">
      <xdr:nvSpPr>
        <xdr:cNvPr id="368" name="楕円 367">
          <a:extLst>
            <a:ext uri="{FF2B5EF4-FFF2-40B4-BE49-F238E27FC236}">
              <a16:creationId xmlns:a16="http://schemas.microsoft.com/office/drawing/2014/main" xmlns="" id="{00000000-0008-0000-0700-000070010000}"/>
            </a:ext>
          </a:extLst>
        </xdr:cNvPr>
        <xdr:cNvSpPr/>
      </xdr:nvSpPr>
      <xdr:spPr>
        <a:xfrm>
          <a:off x="7810500" y="9798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118644</xdr:rowOff>
    </xdr:from>
    <xdr:ext cx="534377" cy="259045"/>
    <xdr:sp macro="" textlink="">
      <xdr:nvSpPr>
        <xdr:cNvPr id="369" name="テキスト ボックス 368">
          <a:extLst>
            <a:ext uri="{FF2B5EF4-FFF2-40B4-BE49-F238E27FC236}">
              <a16:creationId xmlns:a16="http://schemas.microsoft.com/office/drawing/2014/main" xmlns="" id="{00000000-0008-0000-0700-000071010000}"/>
            </a:ext>
          </a:extLst>
        </xdr:cNvPr>
        <xdr:cNvSpPr txBox="1"/>
      </xdr:nvSpPr>
      <xdr:spPr>
        <a:xfrm>
          <a:off x="7594111" y="98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82301</xdr:rowOff>
    </xdr:from>
    <xdr:to>
      <xdr:col>36</xdr:col>
      <xdr:colOff>165100</xdr:colOff>
      <xdr:row>58</xdr:row>
      <xdr:rowOff>12451</xdr:rowOff>
    </xdr:to>
    <xdr:sp macro="" textlink="">
      <xdr:nvSpPr>
        <xdr:cNvPr id="370" name="楕円 369">
          <a:extLst>
            <a:ext uri="{FF2B5EF4-FFF2-40B4-BE49-F238E27FC236}">
              <a16:creationId xmlns:a16="http://schemas.microsoft.com/office/drawing/2014/main" xmlns="" id="{00000000-0008-0000-0700-000072010000}"/>
            </a:ext>
          </a:extLst>
        </xdr:cNvPr>
        <xdr:cNvSpPr/>
      </xdr:nvSpPr>
      <xdr:spPr>
        <a:xfrm>
          <a:off x="6921500" y="985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3578</xdr:rowOff>
    </xdr:from>
    <xdr:ext cx="534377" cy="259045"/>
    <xdr:sp macro="" textlink="">
      <xdr:nvSpPr>
        <xdr:cNvPr id="371" name="テキスト ボックス 370">
          <a:extLst>
            <a:ext uri="{FF2B5EF4-FFF2-40B4-BE49-F238E27FC236}">
              <a16:creationId xmlns:a16="http://schemas.microsoft.com/office/drawing/2014/main" xmlns="" id="{00000000-0008-0000-0700-000073010000}"/>
            </a:ext>
          </a:extLst>
        </xdr:cNvPr>
        <xdr:cNvSpPr txBox="1"/>
      </xdr:nvSpPr>
      <xdr:spPr>
        <a:xfrm>
          <a:off x="6705111" y="994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xmlns=""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xmlns=""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xmlns=""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xmlns=""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xmlns=""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xmlns=""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xmlns=""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xmlns=""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xmlns=""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xmlns=""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xmlns=""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xmlns=""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xmlns=""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xmlns="" id="{00000000-0008-0000-07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xmlns=""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a:extLst>
            <a:ext uri="{FF2B5EF4-FFF2-40B4-BE49-F238E27FC236}">
              <a16:creationId xmlns:a16="http://schemas.microsoft.com/office/drawing/2014/main" xmlns="" id="{00000000-0008-0000-0700-000083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xmlns=""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a:extLst>
            <a:ext uri="{FF2B5EF4-FFF2-40B4-BE49-F238E27FC236}">
              <a16:creationId xmlns:a16="http://schemas.microsoft.com/office/drawing/2014/main" xmlns="" id="{00000000-0008-0000-0700-000085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xmlns=""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xmlns=""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xmlns=""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xmlns=""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xmlns=""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76784</xdr:rowOff>
    </xdr:from>
    <xdr:to>
      <xdr:col>54</xdr:col>
      <xdr:colOff>189865</xdr:colOff>
      <xdr:row>79</xdr:row>
      <xdr:rowOff>35255</xdr:rowOff>
    </xdr:to>
    <xdr:cxnSp macro="">
      <xdr:nvCxnSpPr>
        <xdr:cNvPr id="395" name="直線コネクタ 394">
          <a:extLst>
            <a:ext uri="{FF2B5EF4-FFF2-40B4-BE49-F238E27FC236}">
              <a16:creationId xmlns:a16="http://schemas.microsoft.com/office/drawing/2014/main" xmlns="" id="{00000000-0008-0000-0700-00008B010000}"/>
            </a:ext>
          </a:extLst>
        </xdr:cNvPr>
        <xdr:cNvCxnSpPr/>
      </xdr:nvCxnSpPr>
      <xdr:spPr>
        <a:xfrm flipV="1">
          <a:off x="10475595" y="12249734"/>
          <a:ext cx="1270" cy="1330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39082</xdr:rowOff>
    </xdr:from>
    <xdr:ext cx="378565" cy="259045"/>
    <xdr:sp macro="" textlink="">
      <xdr:nvSpPr>
        <xdr:cNvPr id="396" name="商工費最小値テキスト">
          <a:extLst>
            <a:ext uri="{FF2B5EF4-FFF2-40B4-BE49-F238E27FC236}">
              <a16:creationId xmlns:a16="http://schemas.microsoft.com/office/drawing/2014/main" xmlns="" id="{00000000-0008-0000-0700-00008C010000}"/>
            </a:ext>
          </a:extLst>
        </xdr:cNvPr>
        <xdr:cNvSpPr txBox="1"/>
      </xdr:nvSpPr>
      <xdr:spPr>
        <a:xfrm>
          <a:off x="10528300" y="135836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35255</xdr:rowOff>
    </xdr:from>
    <xdr:to>
      <xdr:col>55</xdr:col>
      <xdr:colOff>88900</xdr:colOff>
      <xdr:row>79</xdr:row>
      <xdr:rowOff>35255</xdr:rowOff>
    </xdr:to>
    <xdr:cxnSp macro="">
      <xdr:nvCxnSpPr>
        <xdr:cNvPr id="397" name="直線コネクタ 396">
          <a:extLst>
            <a:ext uri="{FF2B5EF4-FFF2-40B4-BE49-F238E27FC236}">
              <a16:creationId xmlns:a16="http://schemas.microsoft.com/office/drawing/2014/main" xmlns="" id="{00000000-0008-0000-0700-00008D010000}"/>
            </a:ext>
          </a:extLst>
        </xdr:cNvPr>
        <xdr:cNvCxnSpPr/>
      </xdr:nvCxnSpPr>
      <xdr:spPr>
        <a:xfrm>
          <a:off x="10388600" y="13579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23461</xdr:rowOff>
    </xdr:from>
    <xdr:ext cx="599010" cy="259045"/>
    <xdr:sp macro="" textlink="">
      <xdr:nvSpPr>
        <xdr:cNvPr id="398" name="商工費最大値テキスト">
          <a:extLst>
            <a:ext uri="{FF2B5EF4-FFF2-40B4-BE49-F238E27FC236}">
              <a16:creationId xmlns:a16="http://schemas.microsoft.com/office/drawing/2014/main" xmlns="" id="{00000000-0008-0000-0700-00008E010000}"/>
            </a:ext>
          </a:extLst>
        </xdr:cNvPr>
        <xdr:cNvSpPr txBox="1"/>
      </xdr:nvSpPr>
      <xdr:spPr>
        <a:xfrm>
          <a:off x="10528300" y="12024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105,454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76784</xdr:rowOff>
    </xdr:from>
    <xdr:to>
      <xdr:col>55</xdr:col>
      <xdr:colOff>88900</xdr:colOff>
      <xdr:row>71</xdr:row>
      <xdr:rowOff>76784</xdr:rowOff>
    </xdr:to>
    <xdr:cxnSp macro="">
      <xdr:nvCxnSpPr>
        <xdr:cNvPr id="399" name="直線コネクタ 398">
          <a:extLst>
            <a:ext uri="{FF2B5EF4-FFF2-40B4-BE49-F238E27FC236}">
              <a16:creationId xmlns:a16="http://schemas.microsoft.com/office/drawing/2014/main" xmlns="" id="{00000000-0008-0000-0700-00008F010000}"/>
            </a:ext>
          </a:extLst>
        </xdr:cNvPr>
        <xdr:cNvCxnSpPr/>
      </xdr:nvCxnSpPr>
      <xdr:spPr>
        <a:xfrm>
          <a:off x="10388600" y="12249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124180</xdr:rowOff>
    </xdr:from>
    <xdr:to>
      <xdr:col>55</xdr:col>
      <xdr:colOff>0</xdr:colOff>
      <xdr:row>77</xdr:row>
      <xdr:rowOff>136144</xdr:rowOff>
    </xdr:to>
    <xdr:cxnSp macro="">
      <xdr:nvCxnSpPr>
        <xdr:cNvPr id="400" name="直線コネクタ 399">
          <a:extLst>
            <a:ext uri="{FF2B5EF4-FFF2-40B4-BE49-F238E27FC236}">
              <a16:creationId xmlns:a16="http://schemas.microsoft.com/office/drawing/2014/main" xmlns="" id="{00000000-0008-0000-0700-000090010000}"/>
            </a:ext>
          </a:extLst>
        </xdr:cNvPr>
        <xdr:cNvCxnSpPr/>
      </xdr:nvCxnSpPr>
      <xdr:spPr>
        <a:xfrm flipV="1">
          <a:off x="9639300" y="13325830"/>
          <a:ext cx="838200" cy="1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8487</xdr:rowOff>
    </xdr:from>
    <xdr:ext cx="534377" cy="259045"/>
    <xdr:sp macro="" textlink="">
      <xdr:nvSpPr>
        <xdr:cNvPr id="401" name="商工費平均値テキスト">
          <a:extLst>
            <a:ext uri="{FF2B5EF4-FFF2-40B4-BE49-F238E27FC236}">
              <a16:creationId xmlns:a16="http://schemas.microsoft.com/office/drawing/2014/main" xmlns="" id="{00000000-0008-0000-0700-000091010000}"/>
            </a:ext>
          </a:extLst>
        </xdr:cNvPr>
        <xdr:cNvSpPr txBox="1"/>
      </xdr:nvSpPr>
      <xdr:spPr>
        <a:xfrm>
          <a:off x="10528300" y="13038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157060</xdr:rowOff>
    </xdr:from>
    <xdr:to>
      <xdr:col>55</xdr:col>
      <xdr:colOff>50800</xdr:colOff>
      <xdr:row>77</xdr:row>
      <xdr:rowOff>87210</xdr:rowOff>
    </xdr:to>
    <xdr:sp macro="" textlink="">
      <xdr:nvSpPr>
        <xdr:cNvPr id="402" name="フローチャート: 判断 401">
          <a:extLst>
            <a:ext uri="{FF2B5EF4-FFF2-40B4-BE49-F238E27FC236}">
              <a16:creationId xmlns:a16="http://schemas.microsoft.com/office/drawing/2014/main" xmlns="" id="{00000000-0008-0000-0700-000092010000}"/>
            </a:ext>
          </a:extLst>
        </xdr:cNvPr>
        <xdr:cNvSpPr/>
      </xdr:nvSpPr>
      <xdr:spPr>
        <a:xfrm>
          <a:off x="10426700" y="1318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72923</xdr:rowOff>
    </xdr:from>
    <xdr:to>
      <xdr:col>50</xdr:col>
      <xdr:colOff>114300</xdr:colOff>
      <xdr:row>77</xdr:row>
      <xdr:rowOff>136144</xdr:rowOff>
    </xdr:to>
    <xdr:cxnSp macro="">
      <xdr:nvCxnSpPr>
        <xdr:cNvPr id="403" name="直線コネクタ 402">
          <a:extLst>
            <a:ext uri="{FF2B5EF4-FFF2-40B4-BE49-F238E27FC236}">
              <a16:creationId xmlns:a16="http://schemas.microsoft.com/office/drawing/2014/main" xmlns="" id="{00000000-0008-0000-0700-000093010000}"/>
            </a:ext>
          </a:extLst>
        </xdr:cNvPr>
        <xdr:cNvCxnSpPr/>
      </xdr:nvCxnSpPr>
      <xdr:spPr>
        <a:xfrm>
          <a:off x="8750300" y="13274573"/>
          <a:ext cx="889000" cy="6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157238</xdr:rowOff>
    </xdr:from>
    <xdr:to>
      <xdr:col>50</xdr:col>
      <xdr:colOff>165100</xdr:colOff>
      <xdr:row>77</xdr:row>
      <xdr:rowOff>87388</xdr:rowOff>
    </xdr:to>
    <xdr:sp macro="" textlink="">
      <xdr:nvSpPr>
        <xdr:cNvPr id="404" name="フローチャート: 判断 403">
          <a:extLst>
            <a:ext uri="{FF2B5EF4-FFF2-40B4-BE49-F238E27FC236}">
              <a16:creationId xmlns:a16="http://schemas.microsoft.com/office/drawing/2014/main" xmlns="" id="{00000000-0008-0000-0700-000094010000}"/>
            </a:ext>
          </a:extLst>
        </xdr:cNvPr>
        <xdr:cNvSpPr/>
      </xdr:nvSpPr>
      <xdr:spPr>
        <a:xfrm>
          <a:off x="9588500" y="1318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103915</xdr:rowOff>
    </xdr:from>
    <xdr:ext cx="534377" cy="259045"/>
    <xdr:sp macro="" textlink="">
      <xdr:nvSpPr>
        <xdr:cNvPr id="405" name="テキスト ボックス 404">
          <a:extLst>
            <a:ext uri="{FF2B5EF4-FFF2-40B4-BE49-F238E27FC236}">
              <a16:creationId xmlns:a16="http://schemas.microsoft.com/office/drawing/2014/main" xmlns="" id="{00000000-0008-0000-0700-000095010000}"/>
            </a:ext>
          </a:extLst>
        </xdr:cNvPr>
        <xdr:cNvSpPr txBox="1"/>
      </xdr:nvSpPr>
      <xdr:spPr>
        <a:xfrm>
          <a:off x="9372111" y="12962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51688</xdr:rowOff>
    </xdr:from>
    <xdr:to>
      <xdr:col>45</xdr:col>
      <xdr:colOff>177800</xdr:colOff>
      <xdr:row>77</xdr:row>
      <xdr:rowOff>72923</xdr:rowOff>
    </xdr:to>
    <xdr:cxnSp macro="">
      <xdr:nvCxnSpPr>
        <xdr:cNvPr id="406" name="直線コネクタ 405">
          <a:extLst>
            <a:ext uri="{FF2B5EF4-FFF2-40B4-BE49-F238E27FC236}">
              <a16:creationId xmlns:a16="http://schemas.microsoft.com/office/drawing/2014/main" xmlns="" id="{00000000-0008-0000-0700-000096010000}"/>
            </a:ext>
          </a:extLst>
        </xdr:cNvPr>
        <xdr:cNvCxnSpPr/>
      </xdr:nvCxnSpPr>
      <xdr:spPr>
        <a:xfrm>
          <a:off x="7861300" y="13253338"/>
          <a:ext cx="889000" cy="2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149746</xdr:rowOff>
    </xdr:from>
    <xdr:to>
      <xdr:col>46</xdr:col>
      <xdr:colOff>38100</xdr:colOff>
      <xdr:row>77</xdr:row>
      <xdr:rowOff>79896</xdr:rowOff>
    </xdr:to>
    <xdr:sp macro="" textlink="">
      <xdr:nvSpPr>
        <xdr:cNvPr id="407" name="フローチャート: 判断 406">
          <a:extLst>
            <a:ext uri="{FF2B5EF4-FFF2-40B4-BE49-F238E27FC236}">
              <a16:creationId xmlns:a16="http://schemas.microsoft.com/office/drawing/2014/main" xmlns="" id="{00000000-0008-0000-0700-000097010000}"/>
            </a:ext>
          </a:extLst>
        </xdr:cNvPr>
        <xdr:cNvSpPr/>
      </xdr:nvSpPr>
      <xdr:spPr>
        <a:xfrm>
          <a:off x="8699500" y="1317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96423</xdr:rowOff>
    </xdr:from>
    <xdr:ext cx="534377" cy="259045"/>
    <xdr:sp macro="" textlink="">
      <xdr:nvSpPr>
        <xdr:cNvPr id="408" name="テキスト ボックス 407">
          <a:extLst>
            <a:ext uri="{FF2B5EF4-FFF2-40B4-BE49-F238E27FC236}">
              <a16:creationId xmlns:a16="http://schemas.microsoft.com/office/drawing/2014/main" xmlns="" id="{00000000-0008-0000-0700-000098010000}"/>
            </a:ext>
          </a:extLst>
        </xdr:cNvPr>
        <xdr:cNvSpPr txBox="1"/>
      </xdr:nvSpPr>
      <xdr:spPr>
        <a:xfrm>
          <a:off x="8483111" y="12955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51688</xdr:rowOff>
    </xdr:from>
    <xdr:to>
      <xdr:col>41</xdr:col>
      <xdr:colOff>50800</xdr:colOff>
      <xdr:row>77</xdr:row>
      <xdr:rowOff>145517</xdr:rowOff>
    </xdr:to>
    <xdr:cxnSp macro="">
      <xdr:nvCxnSpPr>
        <xdr:cNvPr id="409" name="直線コネクタ 408">
          <a:extLst>
            <a:ext uri="{FF2B5EF4-FFF2-40B4-BE49-F238E27FC236}">
              <a16:creationId xmlns:a16="http://schemas.microsoft.com/office/drawing/2014/main" xmlns="" id="{00000000-0008-0000-0700-000099010000}"/>
            </a:ext>
          </a:extLst>
        </xdr:cNvPr>
        <xdr:cNvCxnSpPr/>
      </xdr:nvCxnSpPr>
      <xdr:spPr>
        <a:xfrm flipV="1">
          <a:off x="6972300" y="13253338"/>
          <a:ext cx="889000" cy="9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164109</xdr:rowOff>
    </xdr:from>
    <xdr:to>
      <xdr:col>41</xdr:col>
      <xdr:colOff>101600</xdr:colOff>
      <xdr:row>77</xdr:row>
      <xdr:rowOff>94259</xdr:rowOff>
    </xdr:to>
    <xdr:sp macro="" textlink="">
      <xdr:nvSpPr>
        <xdr:cNvPr id="410" name="フローチャート: 判断 409">
          <a:extLst>
            <a:ext uri="{FF2B5EF4-FFF2-40B4-BE49-F238E27FC236}">
              <a16:creationId xmlns:a16="http://schemas.microsoft.com/office/drawing/2014/main" xmlns="" id="{00000000-0008-0000-0700-00009A010000}"/>
            </a:ext>
          </a:extLst>
        </xdr:cNvPr>
        <xdr:cNvSpPr/>
      </xdr:nvSpPr>
      <xdr:spPr>
        <a:xfrm>
          <a:off x="7810500" y="1319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110786</xdr:rowOff>
    </xdr:from>
    <xdr:ext cx="534377" cy="259045"/>
    <xdr:sp macro="" textlink="">
      <xdr:nvSpPr>
        <xdr:cNvPr id="411" name="テキスト ボックス 410">
          <a:extLst>
            <a:ext uri="{FF2B5EF4-FFF2-40B4-BE49-F238E27FC236}">
              <a16:creationId xmlns:a16="http://schemas.microsoft.com/office/drawing/2014/main" xmlns="" id="{00000000-0008-0000-0700-00009B010000}"/>
            </a:ext>
          </a:extLst>
        </xdr:cNvPr>
        <xdr:cNvSpPr txBox="1"/>
      </xdr:nvSpPr>
      <xdr:spPr>
        <a:xfrm>
          <a:off x="7594111" y="12969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10503</xdr:rowOff>
    </xdr:from>
    <xdr:to>
      <xdr:col>36</xdr:col>
      <xdr:colOff>165100</xdr:colOff>
      <xdr:row>77</xdr:row>
      <xdr:rowOff>112103</xdr:rowOff>
    </xdr:to>
    <xdr:sp macro="" textlink="">
      <xdr:nvSpPr>
        <xdr:cNvPr id="412" name="フローチャート: 判断 411">
          <a:extLst>
            <a:ext uri="{FF2B5EF4-FFF2-40B4-BE49-F238E27FC236}">
              <a16:creationId xmlns:a16="http://schemas.microsoft.com/office/drawing/2014/main" xmlns="" id="{00000000-0008-0000-0700-00009C010000}"/>
            </a:ext>
          </a:extLst>
        </xdr:cNvPr>
        <xdr:cNvSpPr/>
      </xdr:nvSpPr>
      <xdr:spPr>
        <a:xfrm>
          <a:off x="6921500" y="132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128630</xdr:rowOff>
    </xdr:from>
    <xdr:ext cx="534377" cy="259045"/>
    <xdr:sp macro="" textlink="">
      <xdr:nvSpPr>
        <xdr:cNvPr id="413" name="テキスト ボックス 412">
          <a:extLst>
            <a:ext uri="{FF2B5EF4-FFF2-40B4-BE49-F238E27FC236}">
              <a16:creationId xmlns:a16="http://schemas.microsoft.com/office/drawing/2014/main" xmlns="" id="{00000000-0008-0000-0700-00009D010000}"/>
            </a:ext>
          </a:extLst>
        </xdr:cNvPr>
        <xdr:cNvSpPr txBox="1"/>
      </xdr:nvSpPr>
      <xdr:spPr>
        <a:xfrm>
          <a:off x="6705111" y="12987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xmlns=""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xmlns=""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xmlns=""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xmlns=""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xmlns=""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73380</xdr:rowOff>
    </xdr:from>
    <xdr:to>
      <xdr:col>55</xdr:col>
      <xdr:colOff>50800</xdr:colOff>
      <xdr:row>78</xdr:row>
      <xdr:rowOff>3530</xdr:rowOff>
    </xdr:to>
    <xdr:sp macro="" textlink="">
      <xdr:nvSpPr>
        <xdr:cNvPr id="419" name="楕円 418">
          <a:extLst>
            <a:ext uri="{FF2B5EF4-FFF2-40B4-BE49-F238E27FC236}">
              <a16:creationId xmlns:a16="http://schemas.microsoft.com/office/drawing/2014/main" xmlns="" id="{00000000-0008-0000-0700-0000A3010000}"/>
            </a:ext>
          </a:extLst>
        </xdr:cNvPr>
        <xdr:cNvSpPr/>
      </xdr:nvSpPr>
      <xdr:spPr>
        <a:xfrm>
          <a:off x="10426700" y="1327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51807</xdr:rowOff>
    </xdr:from>
    <xdr:ext cx="534377" cy="259045"/>
    <xdr:sp macro="" textlink="">
      <xdr:nvSpPr>
        <xdr:cNvPr id="420" name="商工費該当値テキスト">
          <a:extLst>
            <a:ext uri="{FF2B5EF4-FFF2-40B4-BE49-F238E27FC236}">
              <a16:creationId xmlns:a16="http://schemas.microsoft.com/office/drawing/2014/main" xmlns="" id="{00000000-0008-0000-0700-0000A4010000}"/>
            </a:ext>
          </a:extLst>
        </xdr:cNvPr>
        <xdr:cNvSpPr txBox="1"/>
      </xdr:nvSpPr>
      <xdr:spPr>
        <a:xfrm>
          <a:off x="10528300" y="1325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85344</xdr:rowOff>
    </xdr:from>
    <xdr:to>
      <xdr:col>50</xdr:col>
      <xdr:colOff>165100</xdr:colOff>
      <xdr:row>78</xdr:row>
      <xdr:rowOff>15494</xdr:rowOff>
    </xdr:to>
    <xdr:sp macro="" textlink="">
      <xdr:nvSpPr>
        <xdr:cNvPr id="421" name="楕円 420">
          <a:extLst>
            <a:ext uri="{FF2B5EF4-FFF2-40B4-BE49-F238E27FC236}">
              <a16:creationId xmlns:a16="http://schemas.microsoft.com/office/drawing/2014/main" xmlns="" id="{00000000-0008-0000-0700-0000A5010000}"/>
            </a:ext>
          </a:extLst>
        </xdr:cNvPr>
        <xdr:cNvSpPr/>
      </xdr:nvSpPr>
      <xdr:spPr>
        <a:xfrm>
          <a:off x="9588500" y="13286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6621</xdr:rowOff>
    </xdr:from>
    <xdr:ext cx="534377" cy="259045"/>
    <xdr:sp macro="" textlink="">
      <xdr:nvSpPr>
        <xdr:cNvPr id="422" name="テキスト ボックス 421">
          <a:extLst>
            <a:ext uri="{FF2B5EF4-FFF2-40B4-BE49-F238E27FC236}">
              <a16:creationId xmlns:a16="http://schemas.microsoft.com/office/drawing/2014/main" xmlns="" id="{00000000-0008-0000-0700-0000A6010000}"/>
            </a:ext>
          </a:extLst>
        </xdr:cNvPr>
        <xdr:cNvSpPr txBox="1"/>
      </xdr:nvSpPr>
      <xdr:spPr>
        <a:xfrm>
          <a:off x="9372111" y="13379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22123</xdr:rowOff>
    </xdr:from>
    <xdr:to>
      <xdr:col>46</xdr:col>
      <xdr:colOff>38100</xdr:colOff>
      <xdr:row>77</xdr:row>
      <xdr:rowOff>123723</xdr:rowOff>
    </xdr:to>
    <xdr:sp macro="" textlink="">
      <xdr:nvSpPr>
        <xdr:cNvPr id="423" name="楕円 422">
          <a:extLst>
            <a:ext uri="{FF2B5EF4-FFF2-40B4-BE49-F238E27FC236}">
              <a16:creationId xmlns:a16="http://schemas.microsoft.com/office/drawing/2014/main" xmlns="" id="{00000000-0008-0000-0700-0000A7010000}"/>
            </a:ext>
          </a:extLst>
        </xdr:cNvPr>
        <xdr:cNvSpPr/>
      </xdr:nvSpPr>
      <xdr:spPr>
        <a:xfrm>
          <a:off x="8699500" y="1322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114850</xdr:rowOff>
    </xdr:from>
    <xdr:ext cx="534377"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8483111" y="13316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888</xdr:rowOff>
    </xdr:from>
    <xdr:to>
      <xdr:col>41</xdr:col>
      <xdr:colOff>101600</xdr:colOff>
      <xdr:row>77</xdr:row>
      <xdr:rowOff>102488</xdr:rowOff>
    </xdr:to>
    <xdr:sp macro="" textlink="">
      <xdr:nvSpPr>
        <xdr:cNvPr id="425" name="楕円 424">
          <a:extLst>
            <a:ext uri="{FF2B5EF4-FFF2-40B4-BE49-F238E27FC236}">
              <a16:creationId xmlns:a16="http://schemas.microsoft.com/office/drawing/2014/main" xmlns="" id="{00000000-0008-0000-0700-0000A9010000}"/>
            </a:ext>
          </a:extLst>
        </xdr:cNvPr>
        <xdr:cNvSpPr/>
      </xdr:nvSpPr>
      <xdr:spPr>
        <a:xfrm>
          <a:off x="7810500" y="1320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93615</xdr:rowOff>
    </xdr:from>
    <xdr:ext cx="534377" cy="259045"/>
    <xdr:sp macro="" textlink="">
      <xdr:nvSpPr>
        <xdr:cNvPr id="426" name="テキスト ボックス 425">
          <a:extLst>
            <a:ext uri="{FF2B5EF4-FFF2-40B4-BE49-F238E27FC236}">
              <a16:creationId xmlns:a16="http://schemas.microsoft.com/office/drawing/2014/main" xmlns="" id="{00000000-0008-0000-0700-0000AA010000}"/>
            </a:ext>
          </a:extLst>
        </xdr:cNvPr>
        <xdr:cNvSpPr txBox="1"/>
      </xdr:nvSpPr>
      <xdr:spPr>
        <a:xfrm>
          <a:off x="7594111" y="13295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94717</xdr:rowOff>
    </xdr:from>
    <xdr:to>
      <xdr:col>36</xdr:col>
      <xdr:colOff>165100</xdr:colOff>
      <xdr:row>78</xdr:row>
      <xdr:rowOff>24867</xdr:rowOff>
    </xdr:to>
    <xdr:sp macro="" textlink="">
      <xdr:nvSpPr>
        <xdr:cNvPr id="427" name="楕円 426">
          <a:extLst>
            <a:ext uri="{FF2B5EF4-FFF2-40B4-BE49-F238E27FC236}">
              <a16:creationId xmlns:a16="http://schemas.microsoft.com/office/drawing/2014/main" xmlns="" id="{00000000-0008-0000-0700-0000AB010000}"/>
            </a:ext>
          </a:extLst>
        </xdr:cNvPr>
        <xdr:cNvSpPr/>
      </xdr:nvSpPr>
      <xdr:spPr>
        <a:xfrm>
          <a:off x="6921500" y="1329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15994</xdr:rowOff>
    </xdr:from>
    <xdr:ext cx="534377" cy="259045"/>
    <xdr:sp macro="" textlink="">
      <xdr:nvSpPr>
        <xdr:cNvPr id="428" name="テキスト ボックス 427">
          <a:extLst>
            <a:ext uri="{FF2B5EF4-FFF2-40B4-BE49-F238E27FC236}">
              <a16:creationId xmlns:a16="http://schemas.microsoft.com/office/drawing/2014/main" xmlns="" id="{00000000-0008-0000-0700-0000AC010000}"/>
            </a:ext>
          </a:extLst>
        </xdr:cNvPr>
        <xdr:cNvSpPr txBox="1"/>
      </xdr:nvSpPr>
      <xdr:spPr>
        <a:xfrm>
          <a:off x="6705111" y="13389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xmlns=""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xmlns=""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xmlns=""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xmlns=""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xmlns=""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xmlns=""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xmlns=""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xmlns=""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xmlns=""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xmlns=""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9" name="直線コネクタ 438">
          <a:extLst>
            <a:ext uri="{FF2B5EF4-FFF2-40B4-BE49-F238E27FC236}">
              <a16:creationId xmlns:a16="http://schemas.microsoft.com/office/drawing/2014/main" xmlns="" id="{00000000-0008-0000-0700-0000B7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0" name="テキスト ボックス 439">
          <a:extLst>
            <a:ext uri="{FF2B5EF4-FFF2-40B4-BE49-F238E27FC236}">
              <a16:creationId xmlns:a16="http://schemas.microsoft.com/office/drawing/2014/main" xmlns="" id="{00000000-0008-0000-0700-0000B8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a:extLst>
            <a:ext uri="{FF2B5EF4-FFF2-40B4-BE49-F238E27FC236}">
              <a16:creationId xmlns:a16="http://schemas.microsoft.com/office/drawing/2014/main" xmlns="" id="{00000000-0008-0000-0700-0000B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a:extLst>
            <a:ext uri="{FF2B5EF4-FFF2-40B4-BE49-F238E27FC236}">
              <a16:creationId xmlns:a16="http://schemas.microsoft.com/office/drawing/2014/main" xmlns="" id="{00000000-0008-0000-0700-0000BA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3" name="直線コネクタ 442">
          <a:extLst>
            <a:ext uri="{FF2B5EF4-FFF2-40B4-BE49-F238E27FC236}">
              <a16:creationId xmlns:a16="http://schemas.microsoft.com/office/drawing/2014/main" xmlns="" id="{00000000-0008-0000-0700-0000BB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4" name="テキスト ボックス 443">
          <a:extLst>
            <a:ext uri="{FF2B5EF4-FFF2-40B4-BE49-F238E27FC236}">
              <a16:creationId xmlns:a16="http://schemas.microsoft.com/office/drawing/2014/main" xmlns="" id="{00000000-0008-0000-0700-0000BC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xmlns="" id="{00000000-0008-0000-07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xmlns="" id="{00000000-0008-0000-07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a:extLst>
            <a:ext uri="{FF2B5EF4-FFF2-40B4-BE49-F238E27FC236}">
              <a16:creationId xmlns:a16="http://schemas.microsoft.com/office/drawing/2014/main" xmlns="" id="{00000000-0008-0000-07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130184</xdr:rowOff>
    </xdr:from>
    <xdr:to>
      <xdr:col>54</xdr:col>
      <xdr:colOff>189865</xdr:colOff>
      <xdr:row>97</xdr:row>
      <xdr:rowOff>84041</xdr:rowOff>
    </xdr:to>
    <xdr:cxnSp macro="">
      <xdr:nvCxnSpPr>
        <xdr:cNvPr id="448" name="直線コネクタ 447">
          <a:extLst>
            <a:ext uri="{FF2B5EF4-FFF2-40B4-BE49-F238E27FC236}">
              <a16:creationId xmlns:a16="http://schemas.microsoft.com/office/drawing/2014/main" xmlns="" id="{00000000-0008-0000-0700-0000C0010000}"/>
            </a:ext>
          </a:extLst>
        </xdr:cNvPr>
        <xdr:cNvCxnSpPr/>
      </xdr:nvCxnSpPr>
      <xdr:spPr>
        <a:xfrm flipV="1">
          <a:off x="10475595" y="15560684"/>
          <a:ext cx="1270" cy="1154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87868</xdr:rowOff>
    </xdr:from>
    <xdr:ext cx="534377" cy="259045"/>
    <xdr:sp macro="" textlink="">
      <xdr:nvSpPr>
        <xdr:cNvPr id="449" name="土木費最小値テキスト">
          <a:extLst>
            <a:ext uri="{FF2B5EF4-FFF2-40B4-BE49-F238E27FC236}">
              <a16:creationId xmlns:a16="http://schemas.microsoft.com/office/drawing/2014/main" xmlns="" id="{00000000-0008-0000-0700-0000C1010000}"/>
            </a:ext>
          </a:extLst>
        </xdr:cNvPr>
        <xdr:cNvSpPr txBox="1"/>
      </xdr:nvSpPr>
      <xdr:spPr>
        <a:xfrm>
          <a:off x="10528300" y="1671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84041</xdr:rowOff>
    </xdr:from>
    <xdr:to>
      <xdr:col>55</xdr:col>
      <xdr:colOff>88900</xdr:colOff>
      <xdr:row>97</xdr:row>
      <xdr:rowOff>84041</xdr:rowOff>
    </xdr:to>
    <xdr:cxnSp macro="">
      <xdr:nvCxnSpPr>
        <xdr:cNvPr id="450" name="直線コネクタ 449">
          <a:extLst>
            <a:ext uri="{FF2B5EF4-FFF2-40B4-BE49-F238E27FC236}">
              <a16:creationId xmlns:a16="http://schemas.microsoft.com/office/drawing/2014/main" xmlns="" id="{00000000-0008-0000-0700-0000C2010000}"/>
            </a:ext>
          </a:extLst>
        </xdr:cNvPr>
        <xdr:cNvCxnSpPr/>
      </xdr:nvCxnSpPr>
      <xdr:spPr>
        <a:xfrm>
          <a:off x="10388600" y="1671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76861</xdr:rowOff>
    </xdr:from>
    <xdr:ext cx="599010" cy="259045"/>
    <xdr:sp macro="" textlink="">
      <xdr:nvSpPr>
        <xdr:cNvPr id="451" name="土木費最大値テキスト">
          <a:extLst>
            <a:ext uri="{FF2B5EF4-FFF2-40B4-BE49-F238E27FC236}">
              <a16:creationId xmlns:a16="http://schemas.microsoft.com/office/drawing/2014/main" xmlns="" id="{00000000-0008-0000-0700-0000C3010000}"/>
            </a:ext>
          </a:extLst>
        </xdr:cNvPr>
        <xdr:cNvSpPr txBox="1"/>
      </xdr:nvSpPr>
      <xdr:spPr>
        <a:xfrm>
          <a:off x="10528300" y="15335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221,665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130184</xdr:rowOff>
    </xdr:from>
    <xdr:to>
      <xdr:col>55</xdr:col>
      <xdr:colOff>88900</xdr:colOff>
      <xdr:row>90</xdr:row>
      <xdr:rowOff>130184</xdr:rowOff>
    </xdr:to>
    <xdr:cxnSp macro="">
      <xdr:nvCxnSpPr>
        <xdr:cNvPr id="452" name="直線コネクタ 451">
          <a:extLst>
            <a:ext uri="{FF2B5EF4-FFF2-40B4-BE49-F238E27FC236}">
              <a16:creationId xmlns:a16="http://schemas.microsoft.com/office/drawing/2014/main" xmlns="" id="{00000000-0008-0000-0700-0000C4010000}"/>
            </a:ext>
          </a:extLst>
        </xdr:cNvPr>
        <xdr:cNvCxnSpPr/>
      </xdr:nvCxnSpPr>
      <xdr:spPr>
        <a:xfrm>
          <a:off x="10388600" y="15560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77023</xdr:rowOff>
    </xdr:from>
    <xdr:to>
      <xdr:col>55</xdr:col>
      <xdr:colOff>0</xdr:colOff>
      <xdr:row>96</xdr:row>
      <xdr:rowOff>86437</xdr:rowOff>
    </xdr:to>
    <xdr:cxnSp macro="">
      <xdr:nvCxnSpPr>
        <xdr:cNvPr id="453" name="直線コネクタ 452">
          <a:extLst>
            <a:ext uri="{FF2B5EF4-FFF2-40B4-BE49-F238E27FC236}">
              <a16:creationId xmlns:a16="http://schemas.microsoft.com/office/drawing/2014/main" xmlns="" id="{00000000-0008-0000-0700-0000C5010000}"/>
            </a:ext>
          </a:extLst>
        </xdr:cNvPr>
        <xdr:cNvCxnSpPr/>
      </xdr:nvCxnSpPr>
      <xdr:spPr>
        <a:xfrm flipV="1">
          <a:off x="9639300" y="16536223"/>
          <a:ext cx="838200" cy="9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135442</xdr:rowOff>
    </xdr:from>
    <xdr:ext cx="534377" cy="259045"/>
    <xdr:sp macro="" textlink="">
      <xdr:nvSpPr>
        <xdr:cNvPr id="454" name="土木費平均値テキスト">
          <a:extLst>
            <a:ext uri="{FF2B5EF4-FFF2-40B4-BE49-F238E27FC236}">
              <a16:creationId xmlns:a16="http://schemas.microsoft.com/office/drawing/2014/main" xmlns="" id="{00000000-0008-0000-0700-0000C6010000}"/>
            </a:ext>
          </a:extLst>
        </xdr:cNvPr>
        <xdr:cNvSpPr txBox="1"/>
      </xdr:nvSpPr>
      <xdr:spPr>
        <a:xfrm>
          <a:off x="10528300" y="16080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112565</xdr:rowOff>
    </xdr:from>
    <xdr:to>
      <xdr:col>55</xdr:col>
      <xdr:colOff>50800</xdr:colOff>
      <xdr:row>95</xdr:row>
      <xdr:rowOff>42715</xdr:rowOff>
    </xdr:to>
    <xdr:sp macro="" textlink="">
      <xdr:nvSpPr>
        <xdr:cNvPr id="455" name="フローチャート: 判断 454">
          <a:extLst>
            <a:ext uri="{FF2B5EF4-FFF2-40B4-BE49-F238E27FC236}">
              <a16:creationId xmlns:a16="http://schemas.microsoft.com/office/drawing/2014/main" xmlns="" id="{00000000-0008-0000-0700-0000C7010000}"/>
            </a:ext>
          </a:extLst>
        </xdr:cNvPr>
        <xdr:cNvSpPr/>
      </xdr:nvSpPr>
      <xdr:spPr>
        <a:xfrm>
          <a:off x="10426700" y="1622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63519</xdr:rowOff>
    </xdr:from>
    <xdr:to>
      <xdr:col>50</xdr:col>
      <xdr:colOff>114300</xdr:colOff>
      <xdr:row>96</xdr:row>
      <xdr:rowOff>86437</xdr:rowOff>
    </xdr:to>
    <xdr:cxnSp macro="">
      <xdr:nvCxnSpPr>
        <xdr:cNvPr id="456" name="直線コネクタ 455">
          <a:extLst>
            <a:ext uri="{FF2B5EF4-FFF2-40B4-BE49-F238E27FC236}">
              <a16:creationId xmlns:a16="http://schemas.microsoft.com/office/drawing/2014/main" xmlns="" id="{00000000-0008-0000-0700-0000C8010000}"/>
            </a:ext>
          </a:extLst>
        </xdr:cNvPr>
        <xdr:cNvCxnSpPr/>
      </xdr:nvCxnSpPr>
      <xdr:spPr>
        <a:xfrm>
          <a:off x="8750300" y="16522719"/>
          <a:ext cx="889000" cy="2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105891</xdr:rowOff>
    </xdr:from>
    <xdr:to>
      <xdr:col>50</xdr:col>
      <xdr:colOff>165100</xdr:colOff>
      <xdr:row>95</xdr:row>
      <xdr:rowOff>36041</xdr:rowOff>
    </xdr:to>
    <xdr:sp macro="" textlink="">
      <xdr:nvSpPr>
        <xdr:cNvPr id="457" name="フローチャート: 判断 456">
          <a:extLst>
            <a:ext uri="{FF2B5EF4-FFF2-40B4-BE49-F238E27FC236}">
              <a16:creationId xmlns:a16="http://schemas.microsoft.com/office/drawing/2014/main" xmlns="" id="{00000000-0008-0000-0700-0000C9010000}"/>
            </a:ext>
          </a:extLst>
        </xdr:cNvPr>
        <xdr:cNvSpPr/>
      </xdr:nvSpPr>
      <xdr:spPr>
        <a:xfrm>
          <a:off x="9588500" y="16222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52568</xdr:rowOff>
    </xdr:from>
    <xdr:ext cx="534377" cy="259045"/>
    <xdr:sp macro="" textlink="">
      <xdr:nvSpPr>
        <xdr:cNvPr id="458" name="テキスト ボックス 457">
          <a:extLst>
            <a:ext uri="{FF2B5EF4-FFF2-40B4-BE49-F238E27FC236}">
              <a16:creationId xmlns:a16="http://schemas.microsoft.com/office/drawing/2014/main" xmlns="" id="{00000000-0008-0000-0700-0000CA010000}"/>
            </a:ext>
          </a:extLst>
        </xdr:cNvPr>
        <xdr:cNvSpPr txBox="1"/>
      </xdr:nvSpPr>
      <xdr:spPr>
        <a:xfrm>
          <a:off x="9372111" y="1599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63519</xdr:rowOff>
    </xdr:from>
    <xdr:to>
      <xdr:col>45</xdr:col>
      <xdr:colOff>177800</xdr:colOff>
      <xdr:row>96</xdr:row>
      <xdr:rowOff>109610</xdr:rowOff>
    </xdr:to>
    <xdr:cxnSp macro="">
      <xdr:nvCxnSpPr>
        <xdr:cNvPr id="459" name="直線コネクタ 458">
          <a:extLst>
            <a:ext uri="{FF2B5EF4-FFF2-40B4-BE49-F238E27FC236}">
              <a16:creationId xmlns:a16="http://schemas.microsoft.com/office/drawing/2014/main" xmlns="" id="{00000000-0008-0000-0700-0000CB010000}"/>
            </a:ext>
          </a:extLst>
        </xdr:cNvPr>
        <xdr:cNvCxnSpPr/>
      </xdr:nvCxnSpPr>
      <xdr:spPr>
        <a:xfrm flipV="1">
          <a:off x="7861300" y="16522719"/>
          <a:ext cx="889000" cy="46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134243</xdr:rowOff>
    </xdr:from>
    <xdr:to>
      <xdr:col>46</xdr:col>
      <xdr:colOff>38100</xdr:colOff>
      <xdr:row>95</xdr:row>
      <xdr:rowOff>64393</xdr:rowOff>
    </xdr:to>
    <xdr:sp macro="" textlink="">
      <xdr:nvSpPr>
        <xdr:cNvPr id="460" name="フローチャート: 判断 459">
          <a:extLst>
            <a:ext uri="{FF2B5EF4-FFF2-40B4-BE49-F238E27FC236}">
              <a16:creationId xmlns:a16="http://schemas.microsoft.com/office/drawing/2014/main" xmlns="" id="{00000000-0008-0000-0700-0000CC010000}"/>
            </a:ext>
          </a:extLst>
        </xdr:cNvPr>
        <xdr:cNvSpPr/>
      </xdr:nvSpPr>
      <xdr:spPr>
        <a:xfrm>
          <a:off x="8699500" y="1625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80920</xdr:rowOff>
    </xdr:from>
    <xdr:ext cx="534377" cy="259045"/>
    <xdr:sp macro="" textlink="">
      <xdr:nvSpPr>
        <xdr:cNvPr id="461" name="テキスト ボックス 460">
          <a:extLst>
            <a:ext uri="{FF2B5EF4-FFF2-40B4-BE49-F238E27FC236}">
              <a16:creationId xmlns:a16="http://schemas.microsoft.com/office/drawing/2014/main" xmlns="" id="{00000000-0008-0000-0700-0000CD010000}"/>
            </a:ext>
          </a:extLst>
        </xdr:cNvPr>
        <xdr:cNvSpPr txBox="1"/>
      </xdr:nvSpPr>
      <xdr:spPr>
        <a:xfrm>
          <a:off x="8483111" y="16025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89447</xdr:rowOff>
    </xdr:from>
    <xdr:to>
      <xdr:col>41</xdr:col>
      <xdr:colOff>50800</xdr:colOff>
      <xdr:row>96</xdr:row>
      <xdr:rowOff>109610</xdr:rowOff>
    </xdr:to>
    <xdr:cxnSp macro="">
      <xdr:nvCxnSpPr>
        <xdr:cNvPr id="462" name="直線コネクタ 461">
          <a:extLst>
            <a:ext uri="{FF2B5EF4-FFF2-40B4-BE49-F238E27FC236}">
              <a16:creationId xmlns:a16="http://schemas.microsoft.com/office/drawing/2014/main" xmlns="" id="{00000000-0008-0000-0700-0000CE010000}"/>
            </a:ext>
          </a:extLst>
        </xdr:cNvPr>
        <xdr:cNvCxnSpPr/>
      </xdr:nvCxnSpPr>
      <xdr:spPr>
        <a:xfrm>
          <a:off x="6972300" y="16548647"/>
          <a:ext cx="889000" cy="2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151588</xdr:rowOff>
    </xdr:from>
    <xdr:to>
      <xdr:col>41</xdr:col>
      <xdr:colOff>101600</xdr:colOff>
      <xdr:row>95</xdr:row>
      <xdr:rowOff>81738</xdr:rowOff>
    </xdr:to>
    <xdr:sp macro="" textlink="">
      <xdr:nvSpPr>
        <xdr:cNvPr id="463" name="フローチャート: 判断 462">
          <a:extLst>
            <a:ext uri="{FF2B5EF4-FFF2-40B4-BE49-F238E27FC236}">
              <a16:creationId xmlns:a16="http://schemas.microsoft.com/office/drawing/2014/main" xmlns="" id="{00000000-0008-0000-0700-0000CF010000}"/>
            </a:ext>
          </a:extLst>
        </xdr:cNvPr>
        <xdr:cNvSpPr/>
      </xdr:nvSpPr>
      <xdr:spPr>
        <a:xfrm>
          <a:off x="7810500" y="16267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98265</xdr:rowOff>
    </xdr:from>
    <xdr:ext cx="534377" cy="259045"/>
    <xdr:sp macro="" textlink="">
      <xdr:nvSpPr>
        <xdr:cNvPr id="464" name="テキスト ボックス 463">
          <a:extLst>
            <a:ext uri="{FF2B5EF4-FFF2-40B4-BE49-F238E27FC236}">
              <a16:creationId xmlns:a16="http://schemas.microsoft.com/office/drawing/2014/main" xmlns="" id="{00000000-0008-0000-0700-0000D0010000}"/>
            </a:ext>
          </a:extLst>
        </xdr:cNvPr>
        <xdr:cNvSpPr txBox="1"/>
      </xdr:nvSpPr>
      <xdr:spPr>
        <a:xfrm>
          <a:off x="7594111" y="1604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119492</xdr:rowOff>
    </xdr:from>
    <xdr:to>
      <xdr:col>36</xdr:col>
      <xdr:colOff>165100</xdr:colOff>
      <xdr:row>95</xdr:row>
      <xdr:rowOff>49642</xdr:rowOff>
    </xdr:to>
    <xdr:sp macro="" textlink="">
      <xdr:nvSpPr>
        <xdr:cNvPr id="465" name="フローチャート: 判断 464">
          <a:extLst>
            <a:ext uri="{FF2B5EF4-FFF2-40B4-BE49-F238E27FC236}">
              <a16:creationId xmlns:a16="http://schemas.microsoft.com/office/drawing/2014/main" xmlns="" id="{00000000-0008-0000-0700-0000D1010000}"/>
            </a:ext>
          </a:extLst>
        </xdr:cNvPr>
        <xdr:cNvSpPr/>
      </xdr:nvSpPr>
      <xdr:spPr>
        <a:xfrm>
          <a:off x="6921500" y="162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66169</xdr:rowOff>
    </xdr:from>
    <xdr:ext cx="534377" cy="259045"/>
    <xdr:sp macro="" textlink="">
      <xdr:nvSpPr>
        <xdr:cNvPr id="466" name="テキスト ボックス 465">
          <a:extLst>
            <a:ext uri="{FF2B5EF4-FFF2-40B4-BE49-F238E27FC236}">
              <a16:creationId xmlns:a16="http://schemas.microsoft.com/office/drawing/2014/main" xmlns="" id="{00000000-0008-0000-0700-0000D2010000}"/>
            </a:ext>
          </a:extLst>
        </xdr:cNvPr>
        <xdr:cNvSpPr txBox="1"/>
      </xdr:nvSpPr>
      <xdr:spPr>
        <a:xfrm>
          <a:off x="6705111" y="1601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xmlns="" id="{00000000-0008-0000-07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xmlns="" id="{00000000-0008-0000-07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xmlns="" id="{00000000-0008-0000-07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xmlns="" id="{00000000-0008-0000-07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xmlns="" id="{00000000-0008-0000-07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26223</xdr:rowOff>
    </xdr:from>
    <xdr:to>
      <xdr:col>55</xdr:col>
      <xdr:colOff>50800</xdr:colOff>
      <xdr:row>96</xdr:row>
      <xdr:rowOff>127823</xdr:rowOff>
    </xdr:to>
    <xdr:sp macro="" textlink="">
      <xdr:nvSpPr>
        <xdr:cNvPr id="472" name="楕円 471">
          <a:extLst>
            <a:ext uri="{FF2B5EF4-FFF2-40B4-BE49-F238E27FC236}">
              <a16:creationId xmlns:a16="http://schemas.microsoft.com/office/drawing/2014/main" xmlns="" id="{00000000-0008-0000-0700-0000D8010000}"/>
            </a:ext>
          </a:extLst>
        </xdr:cNvPr>
        <xdr:cNvSpPr/>
      </xdr:nvSpPr>
      <xdr:spPr>
        <a:xfrm>
          <a:off x="10426700" y="1648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4650</xdr:rowOff>
    </xdr:from>
    <xdr:ext cx="534377" cy="259045"/>
    <xdr:sp macro="" textlink="">
      <xdr:nvSpPr>
        <xdr:cNvPr id="473" name="土木費該当値テキスト">
          <a:extLst>
            <a:ext uri="{FF2B5EF4-FFF2-40B4-BE49-F238E27FC236}">
              <a16:creationId xmlns:a16="http://schemas.microsoft.com/office/drawing/2014/main" xmlns="" id="{00000000-0008-0000-0700-0000D9010000}"/>
            </a:ext>
          </a:extLst>
        </xdr:cNvPr>
        <xdr:cNvSpPr txBox="1"/>
      </xdr:nvSpPr>
      <xdr:spPr>
        <a:xfrm>
          <a:off x="10528300" y="16463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35637</xdr:rowOff>
    </xdr:from>
    <xdr:to>
      <xdr:col>50</xdr:col>
      <xdr:colOff>165100</xdr:colOff>
      <xdr:row>96</xdr:row>
      <xdr:rowOff>137237</xdr:rowOff>
    </xdr:to>
    <xdr:sp macro="" textlink="">
      <xdr:nvSpPr>
        <xdr:cNvPr id="474" name="楕円 473">
          <a:extLst>
            <a:ext uri="{FF2B5EF4-FFF2-40B4-BE49-F238E27FC236}">
              <a16:creationId xmlns:a16="http://schemas.microsoft.com/office/drawing/2014/main" xmlns="" id="{00000000-0008-0000-0700-0000DA010000}"/>
            </a:ext>
          </a:extLst>
        </xdr:cNvPr>
        <xdr:cNvSpPr/>
      </xdr:nvSpPr>
      <xdr:spPr>
        <a:xfrm>
          <a:off x="9588500" y="1649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128364</xdr:rowOff>
    </xdr:from>
    <xdr:ext cx="534377" cy="259045"/>
    <xdr:sp macro="" textlink="">
      <xdr:nvSpPr>
        <xdr:cNvPr id="475" name="テキスト ボックス 474">
          <a:extLst>
            <a:ext uri="{FF2B5EF4-FFF2-40B4-BE49-F238E27FC236}">
              <a16:creationId xmlns:a16="http://schemas.microsoft.com/office/drawing/2014/main" xmlns="" id="{00000000-0008-0000-0700-0000DB010000}"/>
            </a:ext>
          </a:extLst>
        </xdr:cNvPr>
        <xdr:cNvSpPr txBox="1"/>
      </xdr:nvSpPr>
      <xdr:spPr>
        <a:xfrm>
          <a:off x="9372111" y="16587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12719</xdr:rowOff>
    </xdr:from>
    <xdr:to>
      <xdr:col>46</xdr:col>
      <xdr:colOff>38100</xdr:colOff>
      <xdr:row>96</xdr:row>
      <xdr:rowOff>114319</xdr:rowOff>
    </xdr:to>
    <xdr:sp macro="" textlink="">
      <xdr:nvSpPr>
        <xdr:cNvPr id="476" name="楕円 475">
          <a:extLst>
            <a:ext uri="{FF2B5EF4-FFF2-40B4-BE49-F238E27FC236}">
              <a16:creationId xmlns:a16="http://schemas.microsoft.com/office/drawing/2014/main" xmlns="" id="{00000000-0008-0000-0700-0000DC010000}"/>
            </a:ext>
          </a:extLst>
        </xdr:cNvPr>
        <xdr:cNvSpPr/>
      </xdr:nvSpPr>
      <xdr:spPr>
        <a:xfrm>
          <a:off x="8699500" y="1647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105446</xdr:rowOff>
    </xdr:from>
    <xdr:ext cx="534377" cy="259045"/>
    <xdr:sp macro="" textlink="">
      <xdr:nvSpPr>
        <xdr:cNvPr id="477" name="テキスト ボックス 476">
          <a:extLst>
            <a:ext uri="{FF2B5EF4-FFF2-40B4-BE49-F238E27FC236}">
              <a16:creationId xmlns:a16="http://schemas.microsoft.com/office/drawing/2014/main" xmlns="" id="{00000000-0008-0000-0700-0000DD010000}"/>
            </a:ext>
          </a:extLst>
        </xdr:cNvPr>
        <xdr:cNvSpPr txBox="1"/>
      </xdr:nvSpPr>
      <xdr:spPr>
        <a:xfrm>
          <a:off x="8483111" y="16564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58810</xdr:rowOff>
    </xdr:from>
    <xdr:to>
      <xdr:col>41</xdr:col>
      <xdr:colOff>101600</xdr:colOff>
      <xdr:row>96</xdr:row>
      <xdr:rowOff>160410</xdr:rowOff>
    </xdr:to>
    <xdr:sp macro="" textlink="">
      <xdr:nvSpPr>
        <xdr:cNvPr id="478" name="楕円 477">
          <a:extLst>
            <a:ext uri="{FF2B5EF4-FFF2-40B4-BE49-F238E27FC236}">
              <a16:creationId xmlns:a16="http://schemas.microsoft.com/office/drawing/2014/main" xmlns="" id="{00000000-0008-0000-0700-0000DE010000}"/>
            </a:ext>
          </a:extLst>
        </xdr:cNvPr>
        <xdr:cNvSpPr/>
      </xdr:nvSpPr>
      <xdr:spPr>
        <a:xfrm>
          <a:off x="7810500" y="1651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151537</xdr:rowOff>
    </xdr:from>
    <xdr:ext cx="534377" cy="259045"/>
    <xdr:sp macro="" textlink="">
      <xdr:nvSpPr>
        <xdr:cNvPr id="479" name="テキスト ボックス 478">
          <a:extLst>
            <a:ext uri="{FF2B5EF4-FFF2-40B4-BE49-F238E27FC236}">
              <a16:creationId xmlns:a16="http://schemas.microsoft.com/office/drawing/2014/main" xmlns="" id="{00000000-0008-0000-0700-0000DF010000}"/>
            </a:ext>
          </a:extLst>
        </xdr:cNvPr>
        <xdr:cNvSpPr txBox="1"/>
      </xdr:nvSpPr>
      <xdr:spPr>
        <a:xfrm>
          <a:off x="7594111" y="16610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38647</xdr:rowOff>
    </xdr:from>
    <xdr:to>
      <xdr:col>36</xdr:col>
      <xdr:colOff>165100</xdr:colOff>
      <xdr:row>96</xdr:row>
      <xdr:rowOff>140247</xdr:rowOff>
    </xdr:to>
    <xdr:sp macro="" textlink="">
      <xdr:nvSpPr>
        <xdr:cNvPr id="480" name="楕円 479">
          <a:extLst>
            <a:ext uri="{FF2B5EF4-FFF2-40B4-BE49-F238E27FC236}">
              <a16:creationId xmlns:a16="http://schemas.microsoft.com/office/drawing/2014/main" xmlns="" id="{00000000-0008-0000-0700-0000E0010000}"/>
            </a:ext>
          </a:extLst>
        </xdr:cNvPr>
        <xdr:cNvSpPr/>
      </xdr:nvSpPr>
      <xdr:spPr>
        <a:xfrm>
          <a:off x="6921500" y="16497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131374</xdr:rowOff>
    </xdr:from>
    <xdr:ext cx="534377" cy="259045"/>
    <xdr:sp macro="" textlink="">
      <xdr:nvSpPr>
        <xdr:cNvPr id="481" name="テキスト ボックス 480">
          <a:extLst>
            <a:ext uri="{FF2B5EF4-FFF2-40B4-BE49-F238E27FC236}">
              <a16:creationId xmlns:a16="http://schemas.microsoft.com/office/drawing/2014/main" xmlns="" id="{00000000-0008-0000-0700-0000E1010000}"/>
            </a:ext>
          </a:extLst>
        </xdr:cNvPr>
        <xdr:cNvSpPr txBox="1"/>
      </xdr:nvSpPr>
      <xdr:spPr>
        <a:xfrm>
          <a:off x="6705111" y="1659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xmlns="" id="{00000000-0008-0000-07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xmlns="" id="{00000000-0008-0000-07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xmlns="" id="{00000000-0008-0000-07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xmlns="" id="{00000000-0008-0000-07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xmlns="" id="{00000000-0008-0000-07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xmlns="" id="{00000000-0008-0000-07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xmlns="" id="{00000000-0008-0000-07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xmlns="" id="{00000000-0008-0000-07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xmlns="" id="{00000000-0008-0000-07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xmlns="" id="{00000000-0008-0000-07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a:extLst>
            <a:ext uri="{FF2B5EF4-FFF2-40B4-BE49-F238E27FC236}">
              <a16:creationId xmlns:a16="http://schemas.microsoft.com/office/drawing/2014/main" xmlns="" id="{00000000-0008-0000-0700-0000E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3" name="直線コネクタ 492">
          <a:extLst>
            <a:ext uri="{FF2B5EF4-FFF2-40B4-BE49-F238E27FC236}">
              <a16:creationId xmlns:a16="http://schemas.microsoft.com/office/drawing/2014/main" xmlns="" id="{00000000-0008-0000-0700-0000ED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4" name="テキスト ボックス 493">
          <a:extLst>
            <a:ext uri="{FF2B5EF4-FFF2-40B4-BE49-F238E27FC236}">
              <a16:creationId xmlns:a16="http://schemas.microsoft.com/office/drawing/2014/main" xmlns="" id="{00000000-0008-0000-0700-0000EE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5" name="直線コネクタ 494">
          <a:extLst>
            <a:ext uri="{FF2B5EF4-FFF2-40B4-BE49-F238E27FC236}">
              <a16:creationId xmlns:a16="http://schemas.microsoft.com/office/drawing/2014/main" xmlns="" id="{00000000-0008-0000-0700-0000EF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6" name="テキスト ボックス 495">
          <a:extLst>
            <a:ext uri="{FF2B5EF4-FFF2-40B4-BE49-F238E27FC236}">
              <a16:creationId xmlns:a16="http://schemas.microsoft.com/office/drawing/2014/main" xmlns="" id="{00000000-0008-0000-0700-0000F0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7" name="直線コネクタ 496">
          <a:extLst>
            <a:ext uri="{FF2B5EF4-FFF2-40B4-BE49-F238E27FC236}">
              <a16:creationId xmlns:a16="http://schemas.microsoft.com/office/drawing/2014/main" xmlns="" id="{00000000-0008-0000-0700-0000F1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8" name="テキスト ボックス 497">
          <a:extLst>
            <a:ext uri="{FF2B5EF4-FFF2-40B4-BE49-F238E27FC236}">
              <a16:creationId xmlns:a16="http://schemas.microsoft.com/office/drawing/2014/main" xmlns="" id="{00000000-0008-0000-0700-0000F2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9" name="直線コネクタ 498">
          <a:extLst>
            <a:ext uri="{FF2B5EF4-FFF2-40B4-BE49-F238E27FC236}">
              <a16:creationId xmlns:a16="http://schemas.microsoft.com/office/drawing/2014/main" xmlns="" id="{00000000-0008-0000-0700-0000F3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0" name="テキスト ボックス 499">
          <a:extLst>
            <a:ext uri="{FF2B5EF4-FFF2-40B4-BE49-F238E27FC236}">
              <a16:creationId xmlns:a16="http://schemas.microsoft.com/office/drawing/2014/main" xmlns="" id="{00000000-0008-0000-0700-0000F4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1" name="直線コネクタ 500">
          <a:extLst>
            <a:ext uri="{FF2B5EF4-FFF2-40B4-BE49-F238E27FC236}">
              <a16:creationId xmlns:a16="http://schemas.microsoft.com/office/drawing/2014/main" xmlns="" id="{00000000-0008-0000-0700-0000F5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2" name="テキスト ボックス 501">
          <a:extLst>
            <a:ext uri="{FF2B5EF4-FFF2-40B4-BE49-F238E27FC236}">
              <a16:creationId xmlns:a16="http://schemas.microsoft.com/office/drawing/2014/main" xmlns="" id="{00000000-0008-0000-0700-0000F6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3" name="直線コネクタ 502">
          <a:extLst>
            <a:ext uri="{FF2B5EF4-FFF2-40B4-BE49-F238E27FC236}">
              <a16:creationId xmlns:a16="http://schemas.microsoft.com/office/drawing/2014/main" xmlns="" id="{00000000-0008-0000-0700-0000F7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4" name="テキスト ボックス 503">
          <a:extLst>
            <a:ext uri="{FF2B5EF4-FFF2-40B4-BE49-F238E27FC236}">
              <a16:creationId xmlns:a16="http://schemas.microsoft.com/office/drawing/2014/main" xmlns="" id="{00000000-0008-0000-0700-0000F8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xmlns=""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xmlns=""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xmlns=""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27098</xdr:rowOff>
    </xdr:from>
    <xdr:to>
      <xdr:col>85</xdr:col>
      <xdr:colOff>126364</xdr:colOff>
      <xdr:row>39</xdr:row>
      <xdr:rowOff>111517</xdr:rowOff>
    </xdr:to>
    <xdr:cxnSp macro="">
      <xdr:nvCxnSpPr>
        <xdr:cNvPr id="508" name="直線コネクタ 507">
          <a:extLst>
            <a:ext uri="{FF2B5EF4-FFF2-40B4-BE49-F238E27FC236}">
              <a16:creationId xmlns:a16="http://schemas.microsoft.com/office/drawing/2014/main" xmlns="" id="{00000000-0008-0000-0700-0000FC010000}"/>
            </a:ext>
          </a:extLst>
        </xdr:cNvPr>
        <xdr:cNvCxnSpPr/>
      </xdr:nvCxnSpPr>
      <xdr:spPr>
        <a:xfrm flipV="1">
          <a:off x="16317595" y="5342048"/>
          <a:ext cx="1269" cy="1456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115344</xdr:rowOff>
    </xdr:from>
    <xdr:ext cx="534377" cy="259045"/>
    <xdr:sp macro="" textlink="">
      <xdr:nvSpPr>
        <xdr:cNvPr id="509" name="消防費最小値テキスト">
          <a:extLst>
            <a:ext uri="{FF2B5EF4-FFF2-40B4-BE49-F238E27FC236}">
              <a16:creationId xmlns:a16="http://schemas.microsoft.com/office/drawing/2014/main" xmlns="" id="{00000000-0008-0000-0700-0000FD010000}"/>
            </a:ext>
          </a:extLst>
        </xdr:cNvPr>
        <xdr:cNvSpPr txBox="1"/>
      </xdr:nvSpPr>
      <xdr:spPr>
        <a:xfrm>
          <a:off x="16370300" y="680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111517</xdr:rowOff>
    </xdr:from>
    <xdr:to>
      <xdr:col>86</xdr:col>
      <xdr:colOff>25400</xdr:colOff>
      <xdr:row>39</xdr:row>
      <xdr:rowOff>111517</xdr:rowOff>
    </xdr:to>
    <xdr:cxnSp macro="">
      <xdr:nvCxnSpPr>
        <xdr:cNvPr id="510" name="直線コネクタ 509">
          <a:extLst>
            <a:ext uri="{FF2B5EF4-FFF2-40B4-BE49-F238E27FC236}">
              <a16:creationId xmlns:a16="http://schemas.microsoft.com/office/drawing/2014/main" xmlns="" id="{00000000-0008-0000-0700-0000FE010000}"/>
            </a:ext>
          </a:extLst>
        </xdr:cNvPr>
        <xdr:cNvCxnSpPr/>
      </xdr:nvCxnSpPr>
      <xdr:spPr>
        <a:xfrm>
          <a:off x="16230600" y="6798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145225</xdr:rowOff>
    </xdr:from>
    <xdr:ext cx="599010" cy="259045"/>
    <xdr:sp macro="" textlink="">
      <xdr:nvSpPr>
        <xdr:cNvPr id="511" name="消防費最大値テキスト">
          <a:extLst>
            <a:ext uri="{FF2B5EF4-FFF2-40B4-BE49-F238E27FC236}">
              <a16:creationId xmlns:a16="http://schemas.microsoft.com/office/drawing/2014/main" xmlns="" id="{00000000-0008-0000-0700-0000FF010000}"/>
            </a:ext>
          </a:extLst>
        </xdr:cNvPr>
        <xdr:cNvSpPr txBox="1"/>
      </xdr:nvSpPr>
      <xdr:spPr>
        <a:xfrm>
          <a:off x="16370300" y="5117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108,396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27098</xdr:rowOff>
    </xdr:from>
    <xdr:to>
      <xdr:col>86</xdr:col>
      <xdr:colOff>25400</xdr:colOff>
      <xdr:row>31</xdr:row>
      <xdr:rowOff>27098</xdr:rowOff>
    </xdr:to>
    <xdr:cxnSp macro="">
      <xdr:nvCxnSpPr>
        <xdr:cNvPr id="512" name="直線コネクタ 511">
          <a:extLst>
            <a:ext uri="{FF2B5EF4-FFF2-40B4-BE49-F238E27FC236}">
              <a16:creationId xmlns:a16="http://schemas.microsoft.com/office/drawing/2014/main" xmlns="" id="{00000000-0008-0000-0700-000000020000}"/>
            </a:ext>
          </a:extLst>
        </xdr:cNvPr>
        <xdr:cNvCxnSpPr/>
      </xdr:nvCxnSpPr>
      <xdr:spPr>
        <a:xfrm>
          <a:off x="16230600" y="5342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116154</xdr:rowOff>
    </xdr:from>
    <xdr:to>
      <xdr:col>85</xdr:col>
      <xdr:colOff>127000</xdr:colOff>
      <xdr:row>38</xdr:row>
      <xdr:rowOff>155457</xdr:rowOff>
    </xdr:to>
    <xdr:cxnSp macro="">
      <xdr:nvCxnSpPr>
        <xdr:cNvPr id="513" name="直線コネクタ 512">
          <a:extLst>
            <a:ext uri="{FF2B5EF4-FFF2-40B4-BE49-F238E27FC236}">
              <a16:creationId xmlns:a16="http://schemas.microsoft.com/office/drawing/2014/main" xmlns="" id="{00000000-0008-0000-0700-000001020000}"/>
            </a:ext>
          </a:extLst>
        </xdr:cNvPr>
        <xdr:cNvCxnSpPr/>
      </xdr:nvCxnSpPr>
      <xdr:spPr>
        <a:xfrm flipV="1">
          <a:off x="15481300" y="6631254"/>
          <a:ext cx="838200" cy="39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61191</xdr:rowOff>
    </xdr:from>
    <xdr:ext cx="534377" cy="259045"/>
    <xdr:sp macro="" textlink="">
      <xdr:nvSpPr>
        <xdr:cNvPr id="514" name="消防費平均値テキスト">
          <a:extLst>
            <a:ext uri="{FF2B5EF4-FFF2-40B4-BE49-F238E27FC236}">
              <a16:creationId xmlns:a16="http://schemas.microsoft.com/office/drawing/2014/main" xmlns="" id="{00000000-0008-0000-0700-000002020000}"/>
            </a:ext>
          </a:extLst>
        </xdr:cNvPr>
        <xdr:cNvSpPr txBox="1"/>
      </xdr:nvSpPr>
      <xdr:spPr>
        <a:xfrm>
          <a:off x="16370300" y="6233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38314</xdr:rowOff>
    </xdr:from>
    <xdr:to>
      <xdr:col>85</xdr:col>
      <xdr:colOff>177800</xdr:colOff>
      <xdr:row>37</xdr:row>
      <xdr:rowOff>139914</xdr:rowOff>
    </xdr:to>
    <xdr:sp macro="" textlink="">
      <xdr:nvSpPr>
        <xdr:cNvPr id="515" name="フローチャート: 判断 514">
          <a:extLst>
            <a:ext uri="{FF2B5EF4-FFF2-40B4-BE49-F238E27FC236}">
              <a16:creationId xmlns:a16="http://schemas.microsoft.com/office/drawing/2014/main" xmlns="" id="{00000000-0008-0000-0700-000003020000}"/>
            </a:ext>
          </a:extLst>
        </xdr:cNvPr>
        <xdr:cNvSpPr/>
      </xdr:nvSpPr>
      <xdr:spPr>
        <a:xfrm>
          <a:off x="16268700" y="638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155457</xdr:rowOff>
    </xdr:from>
    <xdr:to>
      <xdr:col>81</xdr:col>
      <xdr:colOff>50800</xdr:colOff>
      <xdr:row>38</xdr:row>
      <xdr:rowOff>161858</xdr:rowOff>
    </xdr:to>
    <xdr:cxnSp macro="">
      <xdr:nvCxnSpPr>
        <xdr:cNvPr id="516" name="直線コネクタ 515">
          <a:extLst>
            <a:ext uri="{FF2B5EF4-FFF2-40B4-BE49-F238E27FC236}">
              <a16:creationId xmlns:a16="http://schemas.microsoft.com/office/drawing/2014/main" xmlns="" id="{00000000-0008-0000-0700-000004020000}"/>
            </a:ext>
          </a:extLst>
        </xdr:cNvPr>
        <xdr:cNvCxnSpPr/>
      </xdr:nvCxnSpPr>
      <xdr:spPr>
        <a:xfrm flipV="1">
          <a:off x="14592300" y="6670557"/>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46772</xdr:rowOff>
    </xdr:from>
    <xdr:to>
      <xdr:col>81</xdr:col>
      <xdr:colOff>101600</xdr:colOff>
      <xdr:row>37</xdr:row>
      <xdr:rowOff>148372</xdr:rowOff>
    </xdr:to>
    <xdr:sp macro="" textlink="">
      <xdr:nvSpPr>
        <xdr:cNvPr id="517" name="フローチャート: 判断 516">
          <a:extLst>
            <a:ext uri="{FF2B5EF4-FFF2-40B4-BE49-F238E27FC236}">
              <a16:creationId xmlns:a16="http://schemas.microsoft.com/office/drawing/2014/main" xmlns="" id="{00000000-0008-0000-0700-000005020000}"/>
            </a:ext>
          </a:extLst>
        </xdr:cNvPr>
        <xdr:cNvSpPr/>
      </xdr:nvSpPr>
      <xdr:spPr>
        <a:xfrm>
          <a:off x="15430500" y="6390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164899</xdr:rowOff>
    </xdr:from>
    <xdr:ext cx="534377" cy="259045"/>
    <xdr:sp macro="" textlink="">
      <xdr:nvSpPr>
        <xdr:cNvPr id="518" name="テキスト ボックス 517">
          <a:extLst>
            <a:ext uri="{FF2B5EF4-FFF2-40B4-BE49-F238E27FC236}">
              <a16:creationId xmlns:a16="http://schemas.microsoft.com/office/drawing/2014/main" xmlns="" id="{00000000-0008-0000-0700-000006020000}"/>
            </a:ext>
          </a:extLst>
        </xdr:cNvPr>
        <xdr:cNvSpPr txBox="1"/>
      </xdr:nvSpPr>
      <xdr:spPr>
        <a:xfrm>
          <a:off x="15214111" y="6165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161858</xdr:rowOff>
    </xdr:from>
    <xdr:to>
      <xdr:col>76</xdr:col>
      <xdr:colOff>114300</xdr:colOff>
      <xdr:row>39</xdr:row>
      <xdr:rowOff>5741</xdr:rowOff>
    </xdr:to>
    <xdr:cxnSp macro="">
      <xdr:nvCxnSpPr>
        <xdr:cNvPr id="519" name="直線コネクタ 518">
          <a:extLst>
            <a:ext uri="{FF2B5EF4-FFF2-40B4-BE49-F238E27FC236}">
              <a16:creationId xmlns:a16="http://schemas.microsoft.com/office/drawing/2014/main" xmlns="" id="{00000000-0008-0000-0700-000007020000}"/>
            </a:ext>
          </a:extLst>
        </xdr:cNvPr>
        <xdr:cNvCxnSpPr/>
      </xdr:nvCxnSpPr>
      <xdr:spPr>
        <a:xfrm flipV="1">
          <a:off x="13703300" y="6676958"/>
          <a:ext cx="889000" cy="1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8155</xdr:rowOff>
    </xdr:from>
    <xdr:to>
      <xdr:col>76</xdr:col>
      <xdr:colOff>165100</xdr:colOff>
      <xdr:row>37</xdr:row>
      <xdr:rowOff>109755</xdr:rowOff>
    </xdr:to>
    <xdr:sp macro="" textlink="">
      <xdr:nvSpPr>
        <xdr:cNvPr id="520" name="フローチャート: 判断 519">
          <a:extLst>
            <a:ext uri="{FF2B5EF4-FFF2-40B4-BE49-F238E27FC236}">
              <a16:creationId xmlns:a16="http://schemas.microsoft.com/office/drawing/2014/main" xmlns="" id="{00000000-0008-0000-0700-000008020000}"/>
            </a:ext>
          </a:extLst>
        </xdr:cNvPr>
        <xdr:cNvSpPr/>
      </xdr:nvSpPr>
      <xdr:spPr>
        <a:xfrm>
          <a:off x="14541500" y="635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126282</xdr:rowOff>
    </xdr:from>
    <xdr:ext cx="534377" cy="259045"/>
    <xdr:sp macro="" textlink="">
      <xdr:nvSpPr>
        <xdr:cNvPr id="521" name="テキスト ボックス 520">
          <a:extLst>
            <a:ext uri="{FF2B5EF4-FFF2-40B4-BE49-F238E27FC236}">
              <a16:creationId xmlns:a16="http://schemas.microsoft.com/office/drawing/2014/main" xmlns="" id="{00000000-0008-0000-0700-000009020000}"/>
            </a:ext>
          </a:extLst>
        </xdr:cNvPr>
        <xdr:cNvSpPr txBox="1"/>
      </xdr:nvSpPr>
      <xdr:spPr>
        <a:xfrm>
          <a:off x="14325111" y="6127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3356</xdr:rowOff>
    </xdr:from>
    <xdr:to>
      <xdr:col>71</xdr:col>
      <xdr:colOff>177800</xdr:colOff>
      <xdr:row>39</xdr:row>
      <xdr:rowOff>5741</xdr:rowOff>
    </xdr:to>
    <xdr:cxnSp macro="">
      <xdr:nvCxnSpPr>
        <xdr:cNvPr id="522" name="直線コネクタ 521">
          <a:extLst>
            <a:ext uri="{FF2B5EF4-FFF2-40B4-BE49-F238E27FC236}">
              <a16:creationId xmlns:a16="http://schemas.microsoft.com/office/drawing/2014/main" xmlns="" id="{00000000-0008-0000-0700-00000A020000}"/>
            </a:ext>
          </a:extLst>
        </xdr:cNvPr>
        <xdr:cNvCxnSpPr/>
      </xdr:nvCxnSpPr>
      <xdr:spPr>
        <a:xfrm>
          <a:off x="12814300" y="6689906"/>
          <a:ext cx="889000" cy="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139714</xdr:rowOff>
    </xdr:from>
    <xdr:to>
      <xdr:col>72</xdr:col>
      <xdr:colOff>38100</xdr:colOff>
      <xdr:row>37</xdr:row>
      <xdr:rowOff>69864</xdr:rowOff>
    </xdr:to>
    <xdr:sp macro="" textlink="">
      <xdr:nvSpPr>
        <xdr:cNvPr id="523" name="フローチャート: 判断 522">
          <a:extLst>
            <a:ext uri="{FF2B5EF4-FFF2-40B4-BE49-F238E27FC236}">
              <a16:creationId xmlns:a16="http://schemas.microsoft.com/office/drawing/2014/main" xmlns="" id="{00000000-0008-0000-0700-00000B020000}"/>
            </a:ext>
          </a:extLst>
        </xdr:cNvPr>
        <xdr:cNvSpPr/>
      </xdr:nvSpPr>
      <xdr:spPr>
        <a:xfrm>
          <a:off x="13652500" y="631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86391</xdr:rowOff>
    </xdr:from>
    <xdr:ext cx="534377" cy="259045"/>
    <xdr:sp macro="" textlink="">
      <xdr:nvSpPr>
        <xdr:cNvPr id="524" name="テキスト ボックス 523">
          <a:extLst>
            <a:ext uri="{FF2B5EF4-FFF2-40B4-BE49-F238E27FC236}">
              <a16:creationId xmlns:a16="http://schemas.microsoft.com/office/drawing/2014/main" xmlns="" id="{00000000-0008-0000-0700-00000C020000}"/>
            </a:ext>
          </a:extLst>
        </xdr:cNvPr>
        <xdr:cNvSpPr txBox="1"/>
      </xdr:nvSpPr>
      <xdr:spPr>
        <a:xfrm>
          <a:off x="13436111" y="6087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114046</xdr:rowOff>
    </xdr:from>
    <xdr:to>
      <xdr:col>67</xdr:col>
      <xdr:colOff>101600</xdr:colOff>
      <xdr:row>37</xdr:row>
      <xdr:rowOff>44196</xdr:rowOff>
    </xdr:to>
    <xdr:sp macro="" textlink="">
      <xdr:nvSpPr>
        <xdr:cNvPr id="525" name="フローチャート: 判断 524">
          <a:extLst>
            <a:ext uri="{FF2B5EF4-FFF2-40B4-BE49-F238E27FC236}">
              <a16:creationId xmlns:a16="http://schemas.microsoft.com/office/drawing/2014/main" xmlns="" id="{00000000-0008-0000-0700-00000D020000}"/>
            </a:ext>
          </a:extLst>
        </xdr:cNvPr>
        <xdr:cNvSpPr/>
      </xdr:nvSpPr>
      <xdr:spPr>
        <a:xfrm>
          <a:off x="12763500" y="628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60723</xdr:rowOff>
    </xdr:from>
    <xdr:ext cx="534377" cy="259045"/>
    <xdr:sp macro="" textlink="">
      <xdr:nvSpPr>
        <xdr:cNvPr id="526" name="テキスト ボックス 525">
          <a:extLst>
            <a:ext uri="{FF2B5EF4-FFF2-40B4-BE49-F238E27FC236}">
              <a16:creationId xmlns:a16="http://schemas.microsoft.com/office/drawing/2014/main" xmlns="" id="{00000000-0008-0000-0700-00000E020000}"/>
            </a:ext>
          </a:extLst>
        </xdr:cNvPr>
        <xdr:cNvSpPr txBox="1"/>
      </xdr:nvSpPr>
      <xdr:spPr>
        <a:xfrm>
          <a:off x="12547111" y="6061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xmlns=""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xmlns=""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xmlns=""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xmlns=""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xmlns=""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65354</xdr:rowOff>
    </xdr:from>
    <xdr:to>
      <xdr:col>85</xdr:col>
      <xdr:colOff>177800</xdr:colOff>
      <xdr:row>38</xdr:row>
      <xdr:rowOff>166954</xdr:rowOff>
    </xdr:to>
    <xdr:sp macro="" textlink="">
      <xdr:nvSpPr>
        <xdr:cNvPr id="532" name="楕円 531">
          <a:extLst>
            <a:ext uri="{FF2B5EF4-FFF2-40B4-BE49-F238E27FC236}">
              <a16:creationId xmlns:a16="http://schemas.microsoft.com/office/drawing/2014/main" xmlns="" id="{00000000-0008-0000-0700-000014020000}"/>
            </a:ext>
          </a:extLst>
        </xdr:cNvPr>
        <xdr:cNvSpPr/>
      </xdr:nvSpPr>
      <xdr:spPr>
        <a:xfrm>
          <a:off x="16268700" y="6580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43781</xdr:rowOff>
    </xdr:from>
    <xdr:ext cx="534377" cy="259045"/>
    <xdr:sp macro="" textlink="">
      <xdr:nvSpPr>
        <xdr:cNvPr id="533" name="消防費該当値テキスト">
          <a:extLst>
            <a:ext uri="{FF2B5EF4-FFF2-40B4-BE49-F238E27FC236}">
              <a16:creationId xmlns:a16="http://schemas.microsoft.com/office/drawing/2014/main" xmlns="" id="{00000000-0008-0000-0700-000015020000}"/>
            </a:ext>
          </a:extLst>
        </xdr:cNvPr>
        <xdr:cNvSpPr txBox="1"/>
      </xdr:nvSpPr>
      <xdr:spPr>
        <a:xfrm>
          <a:off x="16370300" y="6558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104657</xdr:rowOff>
    </xdr:from>
    <xdr:to>
      <xdr:col>81</xdr:col>
      <xdr:colOff>101600</xdr:colOff>
      <xdr:row>39</xdr:row>
      <xdr:rowOff>34807</xdr:rowOff>
    </xdr:to>
    <xdr:sp macro="" textlink="">
      <xdr:nvSpPr>
        <xdr:cNvPr id="534" name="楕円 533">
          <a:extLst>
            <a:ext uri="{FF2B5EF4-FFF2-40B4-BE49-F238E27FC236}">
              <a16:creationId xmlns:a16="http://schemas.microsoft.com/office/drawing/2014/main" xmlns="" id="{00000000-0008-0000-0700-000016020000}"/>
            </a:ext>
          </a:extLst>
        </xdr:cNvPr>
        <xdr:cNvSpPr/>
      </xdr:nvSpPr>
      <xdr:spPr>
        <a:xfrm>
          <a:off x="15430500" y="661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25934</xdr:rowOff>
    </xdr:from>
    <xdr:ext cx="534377" cy="259045"/>
    <xdr:sp macro="" textlink="">
      <xdr:nvSpPr>
        <xdr:cNvPr id="535" name="テキスト ボックス 534">
          <a:extLst>
            <a:ext uri="{FF2B5EF4-FFF2-40B4-BE49-F238E27FC236}">
              <a16:creationId xmlns:a16="http://schemas.microsoft.com/office/drawing/2014/main" xmlns="" id="{00000000-0008-0000-0700-000017020000}"/>
            </a:ext>
          </a:extLst>
        </xdr:cNvPr>
        <xdr:cNvSpPr txBox="1"/>
      </xdr:nvSpPr>
      <xdr:spPr>
        <a:xfrm>
          <a:off x="15214111" y="671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111058</xdr:rowOff>
    </xdr:from>
    <xdr:to>
      <xdr:col>76</xdr:col>
      <xdr:colOff>165100</xdr:colOff>
      <xdr:row>39</xdr:row>
      <xdr:rowOff>41208</xdr:rowOff>
    </xdr:to>
    <xdr:sp macro="" textlink="">
      <xdr:nvSpPr>
        <xdr:cNvPr id="536" name="楕円 535">
          <a:extLst>
            <a:ext uri="{FF2B5EF4-FFF2-40B4-BE49-F238E27FC236}">
              <a16:creationId xmlns:a16="http://schemas.microsoft.com/office/drawing/2014/main" xmlns="" id="{00000000-0008-0000-0700-000018020000}"/>
            </a:ext>
          </a:extLst>
        </xdr:cNvPr>
        <xdr:cNvSpPr/>
      </xdr:nvSpPr>
      <xdr:spPr>
        <a:xfrm>
          <a:off x="14541500" y="6626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32335</xdr:rowOff>
    </xdr:from>
    <xdr:ext cx="534377" cy="259045"/>
    <xdr:sp macro="" textlink="">
      <xdr:nvSpPr>
        <xdr:cNvPr id="537" name="テキスト ボックス 536">
          <a:extLst>
            <a:ext uri="{FF2B5EF4-FFF2-40B4-BE49-F238E27FC236}">
              <a16:creationId xmlns:a16="http://schemas.microsoft.com/office/drawing/2014/main" xmlns="" id="{00000000-0008-0000-0700-000019020000}"/>
            </a:ext>
          </a:extLst>
        </xdr:cNvPr>
        <xdr:cNvSpPr txBox="1"/>
      </xdr:nvSpPr>
      <xdr:spPr>
        <a:xfrm>
          <a:off x="14325111" y="671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126391</xdr:rowOff>
    </xdr:from>
    <xdr:to>
      <xdr:col>72</xdr:col>
      <xdr:colOff>38100</xdr:colOff>
      <xdr:row>39</xdr:row>
      <xdr:rowOff>56541</xdr:rowOff>
    </xdr:to>
    <xdr:sp macro="" textlink="">
      <xdr:nvSpPr>
        <xdr:cNvPr id="538" name="楕円 537">
          <a:extLst>
            <a:ext uri="{FF2B5EF4-FFF2-40B4-BE49-F238E27FC236}">
              <a16:creationId xmlns:a16="http://schemas.microsoft.com/office/drawing/2014/main" xmlns="" id="{00000000-0008-0000-0700-00001A020000}"/>
            </a:ext>
          </a:extLst>
        </xdr:cNvPr>
        <xdr:cNvSpPr/>
      </xdr:nvSpPr>
      <xdr:spPr>
        <a:xfrm>
          <a:off x="13652500" y="664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47668</xdr:rowOff>
    </xdr:from>
    <xdr:ext cx="534377" cy="259045"/>
    <xdr:sp macro="" textlink="">
      <xdr:nvSpPr>
        <xdr:cNvPr id="539" name="テキスト ボックス 538">
          <a:extLst>
            <a:ext uri="{FF2B5EF4-FFF2-40B4-BE49-F238E27FC236}">
              <a16:creationId xmlns:a16="http://schemas.microsoft.com/office/drawing/2014/main" xmlns="" id="{00000000-0008-0000-0700-00001B020000}"/>
            </a:ext>
          </a:extLst>
        </xdr:cNvPr>
        <xdr:cNvSpPr txBox="1"/>
      </xdr:nvSpPr>
      <xdr:spPr>
        <a:xfrm>
          <a:off x="13436111" y="6734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124006</xdr:rowOff>
    </xdr:from>
    <xdr:to>
      <xdr:col>67</xdr:col>
      <xdr:colOff>101600</xdr:colOff>
      <xdr:row>39</xdr:row>
      <xdr:rowOff>54156</xdr:rowOff>
    </xdr:to>
    <xdr:sp macro="" textlink="">
      <xdr:nvSpPr>
        <xdr:cNvPr id="540" name="楕円 539">
          <a:extLst>
            <a:ext uri="{FF2B5EF4-FFF2-40B4-BE49-F238E27FC236}">
              <a16:creationId xmlns:a16="http://schemas.microsoft.com/office/drawing/2014/main" xmlns="" id="{00000000-0008-0000-0700-00001C020000}"/>
            </a:ext>
          </a:extLst>
        </xdr:cNvPr>
        <xdr:cNvSpPr/>
      </xdr:nvSpPr>
      <xdr:spPr>
        <a:xfrm>
          <a:off x="12763500" y="663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45283</xdr:rowOff>
    </xdr:from>
    <xdr:ext cx="534377" cy="259045"/>
    <xdr:sp macro="" textlink="">
      <xdr:nvSpPr>
        <xdr:cNvPr id="541" name="テキスト ボックス 540">
          <a:extLst>
            <a:ext uri="{FF2B5EF4-FFF2-40B4-BE49-F238E27FC236}">
              <a16:creationId xmlns:a16="http://schemas.microsoft.com/office/drawing/2014/main" xmlns="" id="{00000000-0008-0000-0700-00001D020000}"/>
            </a:ext>
          </a:extLst>
        </xdr:cNvPr>
        <xdr:cNvSpPr txBox="1"/>
      </xdr:nvSpPr>
      <xdr:spPr>
        <a:xfrm>
          <a:off x="12547111" y="6731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xmlns=""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xmlns=""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xmlns=""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xmlns=""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xmlns=""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xmlns=""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xmlns=""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xmlns=""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xmlns=""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xmlns=""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xmlns=""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xmlns=""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xmlns=""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xmlns=""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xmlns=""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7" name="テキスト ボックス 556">
          <a:extLst>
            <a:ext uri="{FF2B5EF4-FFF2-40B4-BE49-F238E27FC236}">
              <a16:creationId xmlns:a16="http://schemas.microsoft.com/office/drawing/2014/main" xmlns="" id="{00000000-0008-0000-0700-00002D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xmlns=""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a:extLst>
            <a:ext uri="{FF2B5EF4-FFF2-40B4-BE49-F238E27FC236}">
              <a16:creationId xmlns:a16="http://schemas.microsoft.com/office/drawing/2014/main" xmlns="" id="{00000000-0008-0000-0700-00002F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xmlns=""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a:extLst>
            <a:ext uri="{FF2B5EF4-FFF2-40B4-BE49-F238E27FC236}">
              <a16:creationId xmlns:a16="http://schemas.microsoft.com/office/drawing/2014/main" xmlns="" id="{00000000-0008-0000-0700-000031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xmlns=""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xmlns=""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xmlns=""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128015</xdr:rowOff>
    </xdr:from>
    <xdr:to>
      <xdr:col>85</xdr:col>
      <xdr:colOff>126364</xdr:colOff>
      <xdr:row>58</xdr:row>
      <xdr:rowOff>94578</xdr:rowOff>
    </xdr:to>
    <xdr:cxnSp macro="">
      <xdr:nvCxnSpPr>
        <xdr:cNvPr id="565" name="直線コネクタ 564">
          <a:extLst>
            <a:ext uri="{FF2B5EF4-FFF2-40B4-BE49-F238E27FC236}">
              <a16:creationId xmlns:a16="http://schemas.microsoft.com/office/drawing/2014/main" xmlns="" id="{00000000-0008-0000-0700-000035020000}"/>
            </a:ext>
          </a:extLst>
        </xdr:cNvPr>
        <xdr:cNvCxnSpPr/>
      </xdr:nvCxnSpPr>
      <xdr:spPr>
        <a:xfrm flipV="1">
          <a:off x="16317595" y="8700515"/>
          <a:ext cx="1269" cy="1338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98405</xdr:rowOff>
    </xdr:from>
    <xdr:ext cx="534377" cy="259045"/>
    <xdr:sp macro="" textlink="">
      <xdr:nvSpPr>
        <xdr:cNvPr id="566" name="教育費最小値テキスト">
          <a:extLst>
            <a:ext uri="{FF2B5EF4-FFF2-40B4-BE49-F238E27FC236}">
              <a16:creationId xmlns:a16="http://schemas.microsoft.com/office/drawing/2014/main" xmlns="" id="{00000000-0008-0000-0700-000036020000}"/>
            </a:ext>
          </a:extLst>
        </xdr:cNvPr>
        <xdr:cNvSpPr txBox="1"/>
      </xdr:nvSpPr>
      <xdr:spPr>
        <a:xfrm>
          <a:off x="16370300" y="1004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94578</xdr:rowOff>
    </xdr:from>
    <xdr:to>
      <xdr:col>86</xdr:col>
      <xdr:colOff>25400</xdr:colOff>
      <xdr:row>58</xdr:row>
      <xdr:rowOff>94578</xdr:rowOff>
    </xdr:to>
    <xdr:cxnSp macro="">
      <xdr:nvCxnSpPr>
        <xdr:cNvPr id="567" name="直線コネクタ 566">
          <a:extLst>
            <a:ext uri="{FF2B5EF4-FFF2-40B4-BE49-F238E27FC236}">
              <a16:creationId xmlns:a16="http://schemas.microsoft.com/office/drawing/2014/main" xmlns="" id="{00000000-0008-0000-0700-000037020000}"/>
            </a:ext>
          </a:extLst>
        </xdr:cNvPr>
        <xdr:cNvCxnSpPr/>
      </xdr:nvCxnSpPr>
      <xdr:spPr>
        <a:xfrm>
          <a:off x="16230600" y="10038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74692</xdr:rowOff>
    </xdr:from>
    <xdr:ext cx="599010" cy="259045"/>
    <xdr:sp macro="" textlink="">
      <xdr:nvSpPr>
        <xdr:cNvPr id="568" name="教育費最大値テキスト">
          <a:extLst>
            <a:ext uri="{FF2B5EF4-FFF2-40B4-BE49-F238E27FC236}">
              <a16:creationId xmlns:a16="http://schemas.microsoft.com/office/drawing/2014/main" xmlns="" id="{00000000-0008-0000-0700-000038020000}"/>
            </a:ext>
          </a:extLst>
        </xdr:cNvPr>
        <xdr:cNvSpPr txBox="1"/>
      </xdr:nvSpPr>
      <xdr:spPr>
        <a:xfrm>
          <a:off x="16370300" y="8475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383,067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128015</xdr:rowOff>
    </xdr:from>
    <xdr:to>
      <xdr:col>86</xdr:col>
      <xdr:colOff>25400</xdr:colOff>
      <xdr:row>50</xdr:row>
      <xdr:rowOff>128015</xdr:rowOff>
    </xdr:to>
    <xdr:cxnSp macro="">
      <xdr:nvCxnSpPr>
        <xdr:cNvPr id="569" name="直線コネクタ 568">
          <a:extLst>
            <a:ext uri="{FF2B5EF4-FFF2-40B4-BE49-F238E27FC236}">
              <a16:creationId xmlns:a16="http://schemas.microsoft.com/office/drawing/2014/main" xmlns="" id="{00000000-0008-0000-0700-000039020000}"/>
            </a:ext>
          </a:extLst>
        </xdr:cNvPr>
        <xdr:cNvCxnSpPr/>
      </xdr:nvCxnSpPr>
      <xdr:spPr>
        <a:xfrm>
          <a:off x="16230600" y="8700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51483</xdr:rowOff>
    </xdr:from>
    <xdr:to>
      <xdr:col>85</xdr:col>
      <xdr:colOff>127000</xdr:colOff>
      <xdr:row>57</xdr:row>
      <xdr:rowOff>80318</xdr:rowOff>
    </xdr:to>
    <xdr:cxnSp macro="">
      <xdr:nvCxnSpPr>
        <xdr:cNvPr id="570" name="直線コネクタ 569">
          <a:extLst>
            <a:ext uri="{FF2B5EF4-FFF2-40B4-BE49-F238E27FC236}">
              <a16:creationId xmlns:a16="http://schemas.microsoft.com/office/drawing/2014/main" xmlns="" id="{00000000-0008-0000-0700-00003A020000}"/>
            </a:ext>
          </a:extLst>
        </xdr:cNvPr>
        <xdr:cNvCxnSpPr/>
      </xdr:nvCxnSpPr>
      <xdr:spPr>
        <a:xfrm>
          <a:off x="15481300" y="9824133"/>
          <a:ext cx="838200" cy="28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609</xdr:rowOff>
    </xdr:from>
    <xdr:ext cx="534377" cy="259045"/>
    <xdr:sp macro="" textlink="">
      <xdr:nvSpPr>
        <xdr:cNvPr id="571" name="教育費平均値テキスト">
          <a:extLst>
            <a:ext uri="{FF2B5EF4-FFF2-40B4-BE49-F238E27FC236}">
              <a16:creationId xmlns:a16="http://schemas.microsoft.com/office/drawing/2014/main" xmlns="" id="{00000000-0008-0000-0700-00003B020000}"/>
            </a:ext>
          </a:extLst>
        </xdr:cNvPr>
        <xdr:cNvSpPr txBox="1"/>
      </xdr:nvSpPr>
      <xdr:spPr>
        <a:xfrm>
          <a:off x="16370300" y="9601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149182</xdr:rowOff>
    </xdr:from>
    <xdr:to>
      <xdr:col>85</xdr:col>
      <xdr:colOff>177800</xdr:colOff>
      <xdr:row>57</xdr:row>
      <xdr:rowOff>79332</xdr:rowOff>
    </xdr:to>
    <xdr:sp macro="" textlink="">
      <xdr:nvSpPr>
        <xdr:cNvPr id="572" name="フローチャート: 判断 571">
          <a:extLst>
            <a:ext uri="{FF2B5EF4-FFF2-40B4-BE49-F238E27FC236}">
              <a16:creationId xmlns:a16="http://schemas.microsoft.com/office/drawing/2014/main" xmlns="" id="{00000000-0008-0000-0700-00003C020000}"/>
            </a:ext>
          </a:extLst>
        </xdr:cNvPr>
        <xdr:cNvSpPr/>
      </xdr:nvSpPr>
      <xdr:spPr>
        <a:xfrm>
          <a:off x="16268700" y="9750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51483</xdr:rowOff>
    </xdr:from>
    <xdr:to>
      <xdr:col>81</xdr:col>
      <xdr:colOff>50800</xdr:colOff>
      <xdr:row>57</xdr:row>
      <xdr:rowOff>82176</xdr:rowOff>
    </xdr:to>
    <xdr:cxnSp macro="">
      <xdr:nvCxnSpPr>
        <xdr:cNvPr id="573" name="直線コネクタ 572">
          <a:extLst>
            <a:ext uri="{FF2B5EF4-FFF2-40B4-BE49-F238E27FC236}">
              <a16:creationId xmlns:a16="http://schemas.microsoft.com/office/drawing/2014/main" xmlns="" id="{00000000-0008-0000-0700-00003D020000}"/>
            </a:ext>
          </a:extLst>
        </xdr:cNvPr>
        <xdr:cNvCxnSpPr/>
      </xdr:nvCxnSpPr>
      <xdr:spPr>
        <a:xfrm flipV="1">
          <a:off x="14592300" y="9824133"/>
          <a:ext cx="889000" cy="30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138761</xdr:rowOff>
    </xdr:from>
    <xdr:to>
      <xdr:col>81</xdr:col>
      <xdr:colOff>101600</xdr:colOff>
      <xdr:row>57</xdr:row>
      <xdr:rowOff>68911</xdr:rowOff>
    </xdr:to>
    <xdr:sp macro="" textlink="">
      <xdr:nvSpPr>
        <xdr:cNvPr id="574" name="フローチャート: 判断 573">
          <a:extLst>
            <a:ext uri="{FF2B5EF4-FFF2-40B4-BE49-F238E27FC236}">
              <a16:creationId xmlns:a16="http://schemas.microsoft.com/office/drawing/2014/main" xmlns="" id="{00000000-0008-0000-0700-00003E020000}"/>
            </a:ext>
          </a:extLst>
        </xdr:cNvPr>
        <xdr:cNvSpPr/>
      </xdr:nvSpPr>
      <xdr:spPr>
        <a:xfrm>
          <a:off x="15430500" y="973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85438</xdr:rowOff>
    </xdr:from>
    <xdr:ext cx="534377" cy="259045"/>
    <xdr:sp macro="" textlink="">
      <xdr:nvSpPr>
        <xdr:cNvPr id="575" name="テキスト ボックス 574">
          <a:extLst>
            <a:ext uri="{FF2B5EF4-FFF2-40B4-BE49-F238E27FC236}">
              <a16:creationId xmlns:a16="http://schemas.microsoft.com/office/drawing/2014/main" xmlns="" id="{00000000-0008-0000-0700-00003F020000}"/>
            </a:ext>
          </a:extLst>
        </xdr:cNvPr>
        <xdr:cNvSpPr txBox="1"/>
      </xdr:nvSpPr>
      <xdr:spPr>
        <a:xfrm>
          <a:off x="15214111" y="9515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69390</xdr:rowOff>
    </xdr:from>
    <xdr:to>
      <xdr:col>76</xdr:col>
      <xdr:colOff>114300</xdr:colOff>
      <xdr:row>57</xdr:row>
      <xdr:rowOff>82176</xdr:rowOff>
    </xdr:to>
    <xdr:cxnSp macro="">
      <xdr:nvCxnSpPr>
        <xdr:cNvPr id="576" name="直線コネクタ 575">
          <a:extLst>
            <a:ext uri="{FF2B5EF4-FFF2-40B4-BE49-F238E27FC236}">
              <a16:creationId xmlns:a16="http://schemas.microsoft.com/office/drawing/2014/main" xmlns="" id="{00000000-0008-0000-0700-000040020000}"/>
            </a:ext>
          </a:extLst>
        </xdr:cNvPr>
        <xdr:cNvCxnSpPr/>
      </xdr:nvCxnSpPr>
      <xdr:spPr>
        <a:xfrm>
          <a:off x="13703300" y="9842040"/>
          <a:ext cx="889000" cy="12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152722</xdr:rowOff>
    </xdr:from>
    <xdr:to>
      <xdr:col>76</xdr:col>
      <xdr:colOff>165100</xdr:colOff>
      <xdr:row>57</xdr:row>
      <xdr:rowOff>82872</xdr:rowOff>
    </xdr:to>
    <xdr:sp macro="" textlink="">
      <xdr:nvSpPr>
        <xdr:cNvPr id="577" name="フローチャート: 判断 576">
          <a:extLst>
            <a:ext uri="{FF2B5EF4-FFF2-40B4-BE49-F238E27FC236}">
              <a16:creationId xmlns:a16="http://schemas.microsoft.com/office/drawing/2014/main" xmlns="" id="{00000000-0008-0000-0700-000041020000}"/>
            </a:ext>
          </a:extLst>
        </xdr:cNvPr>
        <xdr:cNvSpPr/>
      </xdr:nvSpPr>
      <xdr:spPr>
        <a:xfrm>
          <a:off x="14541500" y="97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99399</xdr:rowOff>
    </xdr:from>
    <xdr:ext cx="534377" cy="259045"/>
    <xdr:sp macro="" textlink="">
      <xdr:nvSpPr>
        <xdr:cNvPr id="578" name="テキスト ボックス 577">
          <a:extLst>
            <a:ext uri="{FF2B5EF4-FFF2-40B4-BE49-F238E27FC236}">
              <a16:creationId xmlns:a16="http://schemas.microsoft.com/office/drawing/2014/main" xmlns="" id="{00000000-0008-0000-0700-000042020000}"/>
            </a:ext>
          </a:extLst>
        </xdr:cNvPr>
        <xdr:cNvSpPr txBox="1"/>
      </xdr:nvSpPr>
      <xdr:spPr>
        <a:xfrm>
          <a:off x="14325111" y="9529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69390</xdr:rowOff>
    </xdr:from>
    <xdr:to>
      <xdr:col>71</xdr:col>
      <xdr:colOff>177800</xdr:colOff>
      <xdr:row>57</xdr:row>
      <xdr:rowOff>145990</xdr:rowOff>
    </xdr:to>
    <xdr:cxnSp macro="">
      <xdr:nvCxnSpPr>
        <xdr:cNvPr id="579" name="直線コネクタ 578">
          <a:extLst>
            <a:ext uri="{FF2B5EF4-FFF2-40B4-BE49-F238E27FC236}">
              <a16:creationId xmlns:a16="http://schemas.microsoft.com/office/drawing/2014/main" xmlns="" id="{00000000-0008-0000-0700-000043020000}"/>
            </a:ext>
          </a:extLst>
        </xdr:cNvPr>
        <xdr:cNvCxnSpPr/>
      </xdr:nvCxnSpPr>
      <xdr:spPr>
        <a:xfrm flipV="1">
          <a:off x="12814300" y="9842040"/>
          <a:ext cx="889000" cy="7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154043</xdr:rowOff>
    </xdr:from>
    <xdr:to>
      <xdr:col>72</xdr:col>
      <xdr:colOff>38100</xdr:colOff>
      <xdr:row>57</xdr:row>
      <xdr:rowOff>84193</xdr:rowOff>
    </xdr:to>
    <xdr:sp macro="" textlink="">
      <xdr:nvSpPr>
        <xdr:cNvPr id="580" name="フローチャート: 判断 579">
          <a:extLst>
            <a:ext uri="{FF2B5EF4-FFF2-40B4-BE49-F238E27FC236}">
              <a16:creationId xmlns:a16="http://schemas.microsoft.com/office/drawing/2014/main" xmlns="" id="{00000000-0008-0000-0700-000044020000}"/>
            </a:ext>
          </a:extLst>
        </xdr:cNvPr>
        <xdr:cNvSpPr/>
      </xdr:nvSpPr>
      <xdr:spPr>
        <a:xfrm>
          <a:off x="13652500" y="975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100720</xdr:rowOff>
    </xdr:from>
    <xdr:ext cx="534377" cy="259045"/>
    <xdr:sp macro="" textlink="">
      <xdr:nvSpPr>
        <xdr:cNvPr id="581" name="テキスト ボックス 580">
          <a:extLst>
            <a:ext uri="{FF2B5EF4-FFF2-40B4-BE49-F238E27FC236}">
              <a16:creationId xmlns:a16="http://schemas.microsoft.com/office/drawing/2014/main" xmlns="" id="{00000000-0008-0000-0700-000045020000}"/>
            </a:ext>
          </a:extLst>
        </xdr:cNvPr>
        <xdr:cNvSpPr txBox="1"/>
      </xdr:nvSpPr>
      <xdr:spPr>
        <a:xfrm>
          <a:off x="13436111" y="953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151727</xdr:rowOff>
    </xdr:from>
    <xdr:to>
      <xdr:col>67</xdr:col>
      <xdr:colOff>101600</xdr:colOff>
      <xdr:row>57</xdr:row>
      <xdr:rowOff>81877</xdr:rowOff>
    </xdr:to>
    <xdr:sp macro="" textlink="">
      <xdr:nvSpPr>
        <xdr:cNvPr id="582" name="フローチャート: 判断 581">
          <a:extLst>
            <a:ext uri="{FF2B5EF4-FFF2-40B4-BE49-F238E27FC236}">
              <a16:creationId xmlns:a16="http://schemas.microsoft.com/office/drawing/2014/main" xmlns="" id="{00000000-0008-0000-0700-000046020000}"/>
            </a:ext>
          </a:extLst>
        </xdr:cNvPr>
        <xdr:cNvSpPr/>
      </xdr:nvSpPr>
      <xdr:spPr>
        <a:xfrm>
          <a:off x="12763500" y="975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98404</xdr:rowOff>
    </xdr:from>
    <xdr:ext cx="534377" cy="259045"/>
    <xdr:sp macro="" textlink="">
      <xdr:nvSpPr>
        <xdr:cNvPr id="583" name="テキスト ボックス 582">
          <a:extLst>
            <a:ext uri="{FF2B5EF4-FFF2-40B4-BE49-F238E27FC236}">
              <a16:creationId xmlns:a16="http://schemas.microsoft.com/office/drawing/2014/main" xmlns="" id="{00000000-0008-0000-0700-000047020000}"/>
            </a:ext>
          </a:extLst>
        </xdr:cNvPr>
        <xdr:cNvSpPr txBox="1"/>
      </xdr:nvSpPr>
      <xdr:spPr>
        <a:xfrm>
          <a:off x="12547111" y="952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xmlns=""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xmlns=""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xmlns=""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xmlns=""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xmlns=""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29518</xdr:rowOff>
    </xdr:from>
    <xdr:to>
      <xdr:col>85</xdr:col>
      <xdr:colOff>177800</xdr:colOff>
      <xdr:row>57</xdr:row>
      <xdr:rowOff>131118</xdr:rowOff>
    </xdr:to>
    <xdr:sp macro="" textlink="">
      <xdr:nvSpPr>
        <xdr:cNvPr id="589" name="楕円 588">
          <a:extLst>
            <a:ext uri="{FF2B5EF4-FFF2-40B4-BE49-F238E27FC236}">
              <a16:creationId xmlns:a16="http://schemas.microsoft.com/office/drawing/2014/main" xmlns="" id="{00000000-0008-0000-0700-00004D020000}"/>
            </a:ext>
          </a:extLst>
        </xdr:cNvPr>
        <xdr:cNvSpPr/>
      </xdr:nvSpPr>
      <xdr:spPr>
        <a:xfrm>
          <a:off x="16268700" y="980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7945</xdr:rowOff>
    </xdr:from>
    <xdr:ext cx="534377" cy="259045"/>
    <xdr:sp macro="" textlink="">
      <xdr:nvSpPr>
        <xdr:cNvPr id="590" name="教育費該当値テキスト">
          <a:extLst>
            <a:ext uri="{FF2B5EF4-FFF2-40B4-BE49-F238E27FC236}">
              <a16:creationId xmlns:a16="http://schemas.microsoft.com/office/drawing/2014/main" xmlns="" id="{00000000-0008-0000-0700-00004E020000}"/>
            </a:ext>
          </a:extLst>
        </xdr:cNvPr>
        <xdr:cNvSpPr txBox="1"/>
      </xdr:nvSpPr>
      <xdr:spPr>
        <a:xfrm>
          <a:off x="16370300" y="978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683</xdr:rowOff>
    </xdr:from>
    <xdr:to>
      <xdr:col>81</xdr:col>
      <xdr:colOff>101600</xdr:colOff>
      <xdr:row>57</xdr:row>
      <xdr:rowOff>102283</xdr:rowOff>
    </xdr:to>
    <xdr:sp macro="" textlink="">
      <xdr:nvSpPr>
        <xdr:cNvPr id="591" name="楕円 590">
          <a:extLst>
            <a:ext uri="{FF2B5EF4-FFF2-40B4-BE49-F238E27FC236}">
              <a16:creationId xmlns:a16="http://schemas.microsoft.com/office/drawing/2014/main" xmlns="" id="{00000000-0008-0000-0700-00004F020000}"/>
            </a:ext>
          </a:extLst>
        </xdr:cNvPr>
        <xdr:cNvSpPr/>
      </xdr:nvSpPr>
      <xdr:spPr>
        <a:xfrm>
          <a:off x="15430500" y="9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93410</xdr:rowOff>
    </xdr:from>
    <xdr:ext cx="534377" cy="259045"/>
    <xdr:sp macro="" textlink="">
      <xdr:nvSpPr>
        <xdr:cNvPr id="592" name="テキスト ボックス 591">
          <a:extLst>
            <a:ext uri="{FF2B5EF4-FFF2-40B4-BE49-F238E27FC236}">
              <a16:creationId xmlns:a16="http://schemas.microsoft.com/office/drawing/2014/main" xmlns="" id="{00000000-0008-0000-0700-000050020000}"/>
            </a:ext>
          </a:extLst>
        </xdr:cNvPr>
        <xdr:cNvSpPr txBox="1"/>
      </xdr:nvSpPr>
      <xdr:spPr>
        <a:xfrm>
          <a:off x="15214111" y="986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31376</xdr:rowOff>
    </xdr:from>
    <xdr:to>
      <xdr:col>76</xdr:col>
      <xdr:colOff>165100</xdr:colOff>
      <xdr:row>57</xdr:row>
      <xdr:rowOff>132976</xdr:rowOff>
    </xdr:to>
    <xdr:sp macro="" textlink="">
      <xdr:nvSpPr>
        <xdr:cNvPr id="593" name="楕円 592">
          <a:extLst>
            <a:ext uri="{FF2B5EF4-FFF2-40B4-BE49-F238E27FC236}">
              <a16:creationId xmlns:a16="http://schemas.microsoft.com/office/drawing/2014/main" xmlns="" id="{00000000-0008-0000-0700-000051020000}"/>
            </a:ext>
          </a:extLst>
        </xdr:cNvPr>
        <xdr:cNvSpPr/>
      </xdr:nvSpPr>
      <xdr:spPr>
        <a:xfrm>
          <a:off x="14541500" y="980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124103</xdr:rowOff>
    </xdr:from>
    <xdr:ext cx="534377" cy="259045"/>
    <xdr:sp macro="" textlink="">
      <xdr:nvSpPr>
        <xdr:cNvPr id="594" name="テキスト ボックス 593">
          <a:extLst>
            <a:ext uri="{FF2B5EF4-FFF2-40B4-BE49-F238E27FC236}">
              <a16:creationId xmlns:a16="http://schemas.microsoft.com/office/drawing/2014/main" xmlns="" id="{00000000-0008-0000-0700-000052020000}"/>
            </a:ext>
          </a:extLst>
        </xdr:cNvPr>
        <xdr:cNvSpPr txBox="1"/>
      </xdr:nvSpPr>
      <xdr:spPr>
        <a:xfrm>
          <a:off x="14325111" y="989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18590</xdr:rowOff>
    </xdr:from>
    <xdr:to>
      <xdr:col>72</xdr:col>
      <xdr:colOff>38100</xdr:colOff>
      <xdr:row>57</xdr:row>
      <xdr:rowOff>120190</xdr:rowOff>
    </xdr:to>
    <xdr:sp macro="" textlink="">
      <xdr:nvSpPr>
        <xdr:cNvPr id="595" name="楕円 594">
          <a:extLst>
            <a:ext uri="{FF2B5EF4-FFF2-40B4-BE49-F238E27FC236}">
              <a16:creationId xmlns:a16="http://schemas.microsoft.com/office/drawing/2014/main" xmlns="" id="{00000000-0008-0000-0700-000053020000}"/>
            </a:ext>
          </a:extLst>
        </xdr:cNvPr>
        <xdr:cNvSpPr/>
      </xdr:nvSpPr>
      <xdr:spPr>
        <a:xfrm>
          <a:off x="13652500" y="979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111317</xdr:rowOff>
    </xdr:from>
    <xdr:ext cx="534377" cy="259045"/>
    <xdr:sp macro="" textlink="">
      <xdr:nvSpPr>
        <xdr:cNvPr id="596" name="テキスト ボックス 595">
          <a:extLst>
            <a:ext uri="{FF2B5EF4-FFF2-40B4-BE49-F238E27FC236}">
              <a16:creationId xmlns:a16="http://schemas.microsoft.com/office/drawing/2014/main" xmlns="" id="{00000000-0008-0000-0700-000054020000}"/>
            </a:ext>
          </a:extLst>
        </xdr:cNvPr>
        <xdr:cNvSpPr txBox="1"/>
      </xdr:nvSpPr>
      <xdr:spPr>
        <a:xfrm>
          <a:off x="13436111" y="988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95190</xdr:rowOff>
    </xdr:from>
    <xdr:to>
      <xdr:col>67</xdr:col>
      <xdr:colOff>101600</xdr:colOff>
      <xdr:row>58</xdr:row>
      <xdr:rowOff>25340</xdr:rowOff>
    </xdr:to>
    <xdr:sp macro="" textlink="">
      <xdr:nvSpPr>
        <xdr:cNvPr id="597" name="楕円 596">
          <a:extLst>
            <a:ext uri="{FF2B5EF4-FFF2-40B4-BE49-F238E27FC236}">
              <a16:creationId xmlns:a16="http://schemas.microsoft.com/office/drawing/2014/main" xmlns="" id="{00000000-0008-0000-0700-000055020000}"/>
            </a:ext>
          </a:extLst>
        </xdr:cNvPr>
        <xdr:cNvSpPr/>
      </xdr:nvSpPr>
      <xdr:spPr>
        <a:xfrm>
          <a:off x="12763500" y="986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16467</xdr:rowOff>
    </xdr:from>
    <xdr:ext cx="534377" cy="259045"/>
    <xdr:sp macro="" textlink="">
      <xdr:nvSpPr>
        <xdr:cNvPr id="598" name="テキスト ボックス 597">
          <a:extLst>
            <a:ext uri="{FF2B5EF4-FFF2-40B4-BE49-F238E27FC236}">
              <a16:creationId xmlns:a16="http://schemas.microsoft.com/office/drawing/2014/main" xmlns="" id="{00000000-0008-0000-0700-000056020000}"/>
            </a:ext>
          </a:extLst>
        </xdr:cNvPr>
        <xdr:cNvSpPr txBox="1"/>
      </xdr:nvSpPr>
      <xdr:spPr>
        <a:xfrm>
          <a:off x="12547111" y="996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xmlns=""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xmlns=""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xmlns=""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xmlns=""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xmlns=""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xmlns=""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xmlns=""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xmlns=""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xmlns=""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xmlns=""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xmlns=""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xmlns=""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xmlns=""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xmlns=""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xmlns=""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xmlns=""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xmlns=""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xmlns=""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xmlns=""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xmlns=""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xmlns=""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6250</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xmlns="" id="{00000000-0008-0000-0700-00006C020000}"/>
            </a:ext>
          </a:extLst>
        </xdr:cNvPr>
        <xdr:cNvCxnSpPr/>
      </xdr:nvCxnSpPr>
      <xdr:spPr>
        <a:xfrm flipV="1">
          <a:off x="16317595" y="12179200"/>
          <a:ext cx="1269" cy="1333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157961</xdr:rowOff>
    </xdr:from>
    <xdr:ext cx="249299" cy="259045"/>
    <xdr:sp macro="" textlink="">
      <xdr:nvSpPr>
        <xdr:cNvPr id="621" name="災害復旧費最小値テキスト">
          <a:extLst>
            <a:ext uri="{FF2B5EF4-FFF2-40B4-BE49-F238E27FC236}">
              <a16:creationId xmlns:a16="http://schemas.microsoft.com/office/drawing/2014/main" xmlns="" id="{00000000-0008-0000-0700-00006D020000}"/>
            </a:ext>
          </a:extLst>
        </xdr:cNvPr>
        <xdr:cNvSpPr txBox="1"/>
      </xdr:nvSpPr>
      <xdr:spPr>
        <a:xfrm>
          <a:off x="16370300" y="135310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xmlns=""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124377</xdr:rowOff>
    </xdr:from>
    <xdr:ext cx="599010" cy="259045"/>
    <xdr:sp macro="" textlink="">
      <xdr:nvSpPr>
        <xdr:cNvPr id="623" name="災害復旧費最大値テキスト">
          <a:extLst>
            <a:ext uri="{FF2B5EF4-FFF2-40B4-BE49-F238E27FC236}">
              <a16:creationId xmlns:a16="http://schemas.microsoft.com/office/drawing/2014/main" xmlns="" id="{00000000-0008-0000-0700-00006F020000}"/>
            </a:ext>
          </a:extLst>
        </xdr:cNvPr>
        <xdr:cNvSpPr txBox="1"/>
      </xdr:nvSpPr>
      <xdr:spPr>
        <a:xfrm>
          <a:off x="16370300" y="11954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583,377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6250</xdr:rowOff>
    </xdr:from>
    <xdr:to>
      <xdr:col>86</xdr:col>
      <xdr:colOff>25400</xdr:colOff>
      <xdr:row>71</xdr:row>
      <xdr:rowOff>6250</xdr:rowOff>
    </xdr:to>
    <xdr:cxnSp macro="">
      <xdr:nvCxnSpPr>
        <xdr:cNvPr id="624" name="直線コネクタ 623">
          <a:extLst>
            <a:ext uri="{FF2B5EF4-FFF2-40B4-BE49-F238E27FC236}">
              <a16:creationId xmlns:a16="http://schemas.microsoft.com/office/drawing/2014/main" xmlns="" id="{00000000-0008-0000-0700-000070020000}"/>
            </a:ext>
          </a:extLst>
        </xdr:cNvPr>
        <xdr:cNvCxnSpPr/>
      </xdr:nvCxnSpPr>
      <xdr:spPr>
        <a:xfrm>
          <a:off x="16230600" y="1217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120283</xdr:rowOff>
    </xdr:from>
    <xdr:to>
      <xdr:col>85</xdr:col>
      <xdr:colOff>127000</xdr:colOff>
      <xdr:row>78</xdr:row>
      <xdr:rowOff>131612</xdr:rowOff>
    </xdr:to>
    <xdr:cxnSp macro="">
      <xdr:nvCxnSpPr>
        <xdr:cNvPr id="625" name="直線コネクタ 624">
          <a:extLst>
            <a:ext uri="{FF2B5EF4-FFF2-40B4-BE49-F238E27FC236}">
              <a16:creationId xmlns:a16="http://schemas.microsoft.com/office/drawing/2014/main" xmlns="" id="{00000000-0008-0000-0700-000071020000}"/>
            </a:ext>
          </a:extLst>
        </xdr:cNvPr>
        <xdr:cNvCxnSpPr/>
      </xdr:nvCxnSpPr>
      <xdr:spPr>
        <a:xfrm>
          <a:off x="15481300" y="13493383"/>
          <a:ext cx="838200" cy="11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75412</xdr:rowOff>
    </xdr:from>
    <xdr:ext cx="534377" cy="259045"/>
    <xdr:sp macro="" textlink="">
      <xdr:nvSpPr>
        <xdr:cNvPr id="626" name="災害復旧費平均値テキスト">
          <a:extLst>
            <a:ext uri="{FF2B5EF4-FFF2-40B4-BE49-F238E27FC236}">
              <a16:creationId xmlns:a16="http://schemas.microsoft.com/office/drawing/2014/main" xmlns="" id="{00000000-0008-0000-0700-000072020000}"/>
            </a:ext>
          </a:extLst>
        </xdr:cNvPr>
        <xdr:cNvSpPr txBox="1"/>
      </xdr:nvSpPr>
      <xdr:spPr>
        <a:xfrm>
          <a:off x="16370300" y="13277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52535</xdr:rowOff>
    </xdr:from>
    <xdr:to>
      <xdr:col>85</xdr:col>
      <xdr:colOff>177800</xdr:colOff>
      <xdr:row>78</xdr:row>
      <xdr:rowOff>154135</xdr:rowOff>
    </xdr:to>
    <xdr:sp macro="" textlink="">
      <xdr:nvSpPr>
        <xdr:cNvPr id="627" name="フローチャート: 判断 626">
          <a:extLst>
            <a:ext uri="{FF2B5EF4-FFF2-40B4-BE49-F238E27FC236}">
              <a16:creationId xmlns:a16="http://schemas.microsoft.com/office/drawing/2014/main" xmlns="" id="{00000000-0008-0000-0700-000073020000}"/>
            </a:ext>
          </a:extLst>
        </xdr:cNvPr>
        <xdr:cNvSpPr/>
      </xdr:nvSpPr>
      <xdr:spPr>
        <a:xfrm>
          <a:off x="16268700" y="13425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120283</xdr:rowOff>
    </xdr:from>
    <xdr:to>
      <xdr:col>81</xdr:col>
      <xdr:colOff>50800</xdr:colOff>
      <xdr:row>78</xdr:row>
      <xdr:rowOff>130028</xdr:rowOff>
    </xdr:to>
    <xdr:cxnSp macro="">
      <xdr:nvCxnSpPr>
        <xdr:cNvPr id="628" name="直線コネクタ 627">
          <a:extLst>
            <a:ext uri="{FF2B5EF4-FFF2-40B4-BE49-F238E27FC236}">
              <a16:creationId xmlns:a16="http://schemas.microsoft.com/office/drawing/2014/main" xmlns="" id="{00000000-0008-0000-0700-000074020000}"/>
            </a:ext>
          </a:extLst>
        </xdr:cNvPr>
        <xdr:cNvCxnSpPr/>
      </xdr:nvCxnSpPr>
      <xdr:spPr>
        <a:xfrm flipV="1">
          <a:off x="14592300" y="13493383"/>
          <a:ext cx="889000" cy="9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52853</xdr:rowOff>
    </xdr:from>
    <xdr:to>
      <xdr:col>81</xdr:col>
      <xdr:colOff>101600</xdr:colOff>
      <xdr:row>78</xdr:row>
      <xdr:rowOff>154453</xdr:rowOff>
    </xdr:to>
    <xdr:sp macro="" textlink="">
      <xdr:nvSpPr>
        <xdr:cNvPr id="629" name="フローチャート: 判断 628">
          <a:extLst>
            <a:ext uri="{FF2B5EF4-FFF2-40B4-BE49-F238E27FC236}">
              <a16:creationId xmlns:a16="http://schemas.microsoft.com/office/drawing/2014/main" xmlns="" id="{00000000-0008-0000-0700-000075020000}"/>
            </a:ext>
          </a:extLst>
        </xdr:cNvPr>
        <xdr:cNvSpPr/>
      </xdr:nvSpPr>
      <xdr:spPr>
        <a:xfrm>
          <a:off x="15430500" y="1342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170980</xdr:rowOff>
    </xdr:from>
    <xdr:ext cx="534377" cy="259045"/>
    <xdr:sp macro="" textlink="">
      <xdr:nvSpPr>
        <xdr:cNvPr id="630" name="テキスト ボックス 629">
          <a:extLst>
            <a:ext uri="{FF2B5EF4-FFF2-40B4-BE49-F238E27FC236}">
              <a16:creationId xmlns:a16="http://schemas.microsoft.com/office/drawing/2014/main" xmlns="" id="{00000000-0008-0000-0700-000076020000}"/>
            </a:ext>
          </a:extLst>
        </xdr:cNvPr>
        <xdr:cNvSpPr txBox="1"/>
      </xdr:nvSpPr>
      <xdr:spPr>
        <a:xfrm>
          <a:off x="15214111" y="1320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130028</xdr:rowOff>
    </xdr:from>
    <xdr:to>
      <xdr:col>76</xdr:col>
      <xdr:colOff>114300</xdr:colOff>
      <xdr:row>78</xdr:row>
      <xdr:rowOff>139590</xdr:rowOff>
    </xdr:to>
    <xdr:cxnSp macro="">
      <xdr:nvCxnSpPr>
        <xdr:cNvPr id="631" name="直線コネクタ 630">
          <a:extLst>
            <a:ext uri="{FF2B5EF4-FFF2-40B4-BE49-F238E27FC236}">
              <a16:creationId xmlns:a16="http://schemas.microsoft.com/office/drawing/2014/main" xmlns="" id="{00000000-0008-0000-0700-000077020000}"/>
            </a:ext>
          </a:extLst>
        </xdr:cNvPr>
        <xdr:cNvCxnSpPr/>
      </xdr:nvCxnSpPr>
      <xdr:spPr>
        <a:xfrm flipV="1">
          <a:off x="13703300" y="13503128"/>
          <a:ext cx="889000" cy="9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60016</xdr:rowOff>
    </xdr:from>
    <xdr:to>
      <xdr:col>76</xdr:col>
      <xdr:colOff>165100</xdr:colOff>
      <xdr:row>78</xdr:row>
      <xdr:rowOff>161616</xdr:rowOff>
    </xdr:to>
    <xdr:sp macro="" textlink="">
      <xdr:nvSpPr>
        <xdr:cNvPr id="632" name="フローチャート: 判断 631">
          <a:extLst>
            <a:ext uri="{FF2B5EF4-FFF2-40B4-BE49-F238E27FC236}">
              <a16:creationId xmlns:a16="http://schemas.microsoft.com/office/drawing/2014/main" xmlns="" id="{00000000-0008-0000-0700-000078020000}"/>
            </a:ext>
          </a:extLst>
        </xdr:cNvPr>
        <xdr:cNvSpPr/>
      </xdr:nvSpPr>
      <xdr:spPr>
        <a:xfrm>
          <a:off x="14541500" y="134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6693</xdr:rowOff>
    </xdr:from>
    <xdr:ext cx="534377" cy="259045"/>
    <xdr:sp macro="" textlink="">
      <xdr:nvSpPr>
        <xdr:cNvPr id="633" name="テキスト ボックス 632">
          <a:extLst>
            <a:ext uri="{FF2B5EF4-FFF2-40B4-BE49-F238E27FC236}">
              <a16:creationId xmlns:a16="http://schemas.microsoft.com/office/drawing/2014/main" xmlns="" id="{00000000-0008-0000-0700-000079020000}"/>
            </a:ext>
          </a:extLst>
        </xdr:cNvPr>
        <xdr:cNvSpPr txBox="1"/>
      </xdr:nvSpPr>
      <xdr:spPr>
        <a:xfrm>
          <a:off x="14325111" y="13208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98442</xdr:rowOff>
    </xdr:from>
    <xdr:to>
      <xdr:col>71</xdr:col>
      <xdr:colOff>177800</xdr:colOff>
      <xdr:row>78</xdr:row>
      <xdr:rowOff>139590</xdr:rowOff>
    </xdr:to>
    <xdr:cxnSp macro="">
      <xdr:nvCxnSpPr>
        <xdr:cNvPr id="634" name="直線コネクタ 633">
          <a:extLst>
            <a:ext uri="{FF2B5EF4-FFF2-40B4-BE49-F238E27FC236}">
              <a16:creationId xmlns:a16="http://schemas.microsoft.com/office/drawing/2014/main" xmlns="" id="{00000000-0008-0000-0700-00007A020000}"/>
            </a:ext>
          </a:extLst>
        </xdr:cNvPr>
        <xdr:cNvCxnSpPr/>
      </xdr:nvCxnSpPr>
      <xdr:spPr>
        <a:xfrm>
          <a:off x="12814300" y="1347154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64106</xdr:rowOff>
    </xdr:from>
    <xdr:to>
      <xdr:col>72</xdr:col>
      <xdr:colOff>38100</xdr:colOff>
      <xdr:row>78</xdr:row>
      <xdr:rowOff>165706</xdr:rowOff>
    </xdr:to>
    <xdr:sp macro="" textlink="">
      <xdr:nvSpPr>
        <xdr:cNvPr id="635" name="フローチャート: 判断 634">
          <a:extLst>
            <a:ext uri="{FF2B5EF4-FFF2-40B4-BE49-F238E27FC236}">
              <a16:creationId xmlns:a16="http://schemas.microsoft.com/office/drawing/2014/main" xmlns="" id="{00000000-0008-0000-0700-00007B020000}"/>
            </a:ext>
          </a:extLst>
        </xdr:cNvPr>
        <xdr:cNvSpPr/>
      </xdr:nvSpPr>
      <xdr:spPr>
        <a:xfrm>
          <a:off x="13652500" y="13437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10783</xdr:rowOff>
    </xdr:from>
    <xdr:ext cx="534377" cy="259045"/>
    <xdr:sp macro="" textlink="">
      <xdr:nvSpPr>
        <xdr:cNvPr id="636" name="テキスト ボックス 635">
          <a:extLst>
            <a:ext uri="{FF2B5EF4-FFF2-40B4-BE49-F238E27FC236}">
              <a16:creationId xmlns:a16="http://schemas.microsoft.com/office/drawing/2014/main" xmlns="" id="{00000000-0008-0000-0700-00007C020000}"/>
            </a:ext>
          </a:extLst>
        </xdr:cNvPr>
        <xdr:cNvSpPr txBox="1"/>
      </xdr:nvSpPr>
      <xdr:spPr>
        <a:xfrm>
          <a:off x="13436111" y="13212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74106</xdr:rowOff>
    </xdr:from>
    <xdr:to>
      <xdr:col>67</xdr:col>
      <xdr:colOff>101600</xdr:colOff>
      <xdr:row>79</xdr:row>
      <xdr:rowOff>4256</xdr:rowOff>
    </xdr:to>
    <xdr:sp macro="" textlink="">
      <xdr:nvSpPr>
        <xdr:cNvPr id="637" name="フローチャート: 判断 636">
          <a:extLst>
            <a:ext uri="{FF2B5EF4-FFF2-40B4-BE49-F238E27FC236}">
              <a16:creationId xmlns:a16="http://schemas.microsoft.com/office/drawing/2014/main" xmlns="" id="{00000000-0008-0000-0700-00007D020000}"/>
            </a:ext>
          </a:extLst>
        </xdr:cNvPr>
        <xdr:cNvSpPr/>
      </xdr:nvSpPr>
      <xdr:spPr>
        <a:xfrm>
          <a:off x="12763500" y="13447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166833</xdr:rowOff>
    </xdr:from>
    <xdr:ext cx="469744" cy="259045"/>
    <xdr:sp macro="" textlink="">
      <xdr:nvSpPr>
        <xdr:cNvPr id="638" name="テキスト ボックス 637">
          <a:extLst>
            <a:ext uri="{FF2B5EF4-FFF2-40B4-BE49-F238E27FC236}">
              <a16:creationId xmlns:a16="http://schemas.microsoft.com/office/drawing/2014/main" xmlns="" id="{00000000-0008-0000-0700-00007E020000}"/>
            </a:ext>
          </a:extLst>
        </xdr:cNvPr>
        <xdr:cNvSpPr txBox="1"/>
      </xdr:nvSpPr>
      <xdr:spPr>
        <a:xfrm>
          <a:off x="12579428" y="1353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xmlns=""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xmlns=""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xmlns=""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xmlns=""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xmlns=""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80812</xdr:rowOff>
    </xdr:from>
    <xdr:to>
      <xdr:col>85</xdr:col>
      <xdr:colOff>177800</xdr:colOff>
      <xdr:row>79</xdr:row>
      <xdr:rowOff>10962</xdr:rowOff>
    </xdr:to>
    <xdr:sp macro="" textlink="">
      <xdr:nvSpPr>
        <xdr:cNvPr id="644" name="楕円 643">
          <a:extLst>
            <a:ext uri="{FF2B5EF4-FFF2-40B4-BE49-F238E27FC236}">
              <a16:creationId xmlns:a16="http://schemas.microsoft.com/office/drawing/2014/main" xmlns="" id="{00000000-0008-0000-0700-000084020000}"/>
            </a:ext>
          </a:extLst>
        </xdr:cNvPr>
        <xdr:cNvSpPr/>
      </xdr:nvSpPr>
      <xdr:spPr>
        <a:xfrm>
          <a:off x="16268700" y="1345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30961</xdr:rowOff>
    </xdr:from>
    <xdr:ext cx="469744" cy="259045"/>
    <xdr:sp macro="" textlink="">
      <xdr:nvSpPr>
        <xdr:cNvPr id="645" name="災害復旧費該当値テキスト">
          <a:extLst>
            <a:ext uri="{FF2B5EF4-FFF2-40B4-BE49-F238E27FC236}">
              <a16:creationId xmlns:a16="http://schemas.microsoft.com/office/drawing/2014/main" xmlns="" id="{00000000-0008-0000-0700-000085020000}"/>
            </a:ext>
          </a:extLst>
        </xdr:cNvPr>
        <xdr:cNvSpPr txBox="1"/>
      </xdr:nvSpPr>
      <xdr:spPr>
        <a:xfrm>
          <a:off x="16370300" y="13404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69483</xdr:rowOff>
    </xdr:from>
    <xdr:to>
      <xdr:col>81</xdr:col>
      <xdr:colOff>101600</xdr:colOff>
      <xdr:row>78</xdr:row>
      <xdr:rowOff>171083</xdr:rowOff>
    </xdr:to>
    <xdr:sp macro="" textlink="">
      <xdr:nvSpPr>
        <xdr:cNvPr id="646" name="楕円 645">
          <a:extLst>
            <a:ext uri="{FF2B5EF4-FFF2-40B4-BE49-F238E27FC236}">
              <a16:creationId xmlns:a16="http://schemas.microsoft.com/office/drawing/2014/main" xmlns="" id="{00000000-0008-0000-0700-000086020000}"/>
            </a:ext>
          </a:extLst>
        </xdr:cNvPr>
        <xdr:cNvSpPr/>
      </xdr:nvSpPr>
      <xdr:spPr>
        <a:xfrm>
          <a:off x="15430500" y="1344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162210</xdr:rowOff>
    </xdr:from>
    <xdr:ext cx="469744" cy="259045"/>
    <xdr:sp macro="" textlink="">
      <xdr:nvSpPr>
        <xdr:cNvPr id="647" name="テキスト ボックス 646">
          <a:extLst>
            <a:ext uri="{FF2B5EF4-FFF2-40B4-BE49-F238E27FC236}">
              <a16:creationId xmlns:a16="http://schemas.microsoft.com/office/drawing/2014/main" xmlns="" id="{00000000-0008-0000-0700-000087020000}"/>
            </a:ext>
          </a:extLst>
        </xdr:cNvPr>
        <xdr:cNvSpPr txBox="1"/>
      </xdr:nvSpPr>
      <xdr:spPr>
        <a:xfrm>
          <a:off x="15246428" y="13535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79228</xdr:rowOff>
    </xdr:from>
    <xdr:to>
      <xdr:col>76</xdr:col>
      <xdr:colOff>165100</xdr:colOff>
      <xdr:row>79</xdr:row>
      <xdr:rowOff>9378</xdr:rowOff>
    </xdr:to>
    <xdr:sp macro="" textlink="">
      <xdr:nvSpPr>
        <xdr:cNvPr id="648" name="楕円 647">
          <a:extLst>
            <a:ext uri="{FF2B5EF4-FFF2-40B4-BE49-F238E27FC236}">
              <a16:creationId xmlns:a16="http://schemas.microsoft.com/office/drawing/2014/main" xmlns="" id="{00000000-0008-0000-0700-000088020000}"/>
            </a:ext>
          </a:extLst>
        </xdr:cNvPr>
        <xdr:cNvSpPr/>
      </xdr:nvSpPr>
      <xdr:spPr>
        <a:xfrm>
          <a:off x="14541500" y="1345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505</xdr:rowOff>
    </xdr:from>
    <xdr:ext cx="469744" cy="259045"/>
    <xdr:sp macro="" textlink="">
      <xdr:nvSpPr>
        <xdr:cNvPr id="649" name="テキスト ボックス 648">
          <a:extLst>
            <a:ext uri="{FF2B5EF4-FFF2-40B4-BE49-F238E27FC236}">
              <a16:creationId xmlns:a16="http://schemas.microsoft.com/office/drawing/2014/main" xmlns="" id="{00000000-0008-0000-0700-000089020000}"/>
            </a:ext>
          </a:extLst>
        </xdr:cNvPr>
        <xdr:cNvSpPr txBox="1"/>
      </xdr:nvSpPr>
      <xdr:spPr>
        <a:xfrm>
          <a:off x="14357428" y="1354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88790</xdr:rowOff>
    </xdr:from>
    <xdr:to>
      <xdr:col>72</xdr:col>
      <xdr:colOff>38100</xdr:colOff>
      <xdr:row>79</xdr:row>
      <xdr:rowOff>18940</xdr:rowOff>
    </xdr:to>
    <xdr:sp macro="" textlink="">
      <xdr:nvSpPr>
        <xdr:cNvPr id="650" name="楕円 649">
          <a:extLst>
            <a:ext uri="{FF2B5EF4-FFF2-40B4-BE49-F238E27FC236}">
              <a16:creationId xmlns:a16="http://schemas.microsoft.com/office/drawing/2014/main" xmlns="" id="{00000000-0008-0000-0700-00008A020000}"/>
            </a:ext>
          </a:extLst>
        </xdr:cNvPr>
        <xdr:cNvSpPr/>
      </xdr:nvSpPr>
      <xdr:spPr>
        <a:xfrm>
          <a:off x="13652500" y="1346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10067</xdr:rowOff>
    </xdr:from>
    <xdr:ext cx="313932" cy="259045"/>
    <xdr:sp macro="" textlink="">
      <xdr:nvSpPr>
        <xdr:cNvPr id="651" name="テキスト ボックス 650">
          <a:extLst>
            <a:ext uri="{FF2B5EF4-FFF2-40B4-BE49-F238E27FC236}">
              <a16:creationId xmlns:a16="http://schemas.microsoft.com/office/drawing/2014/main" xmlns="" id="{00000000-0008-0000-0700-00008B020000}"/>
            </a:ext>
          </a:extLst>
        </xdr:cNvPr>
        <xdr:cNvSpPr txBox="1"/>
      </xdr:nvSpPr>
      <xdr:spPr>
        <a:xfrm>
          <a:off x="13546333" y="135546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47642</xdr:rowOff>
    </xdr:from>
    <xdr:to>
      <xdr:col>67</xdr:col>
      <xdr:colOff>101600</xdr:colOff>
      <xdr:row>78</xdr:row>
      <xdr:rowOff>149242</xdr:rowOff>
    </xdr:to>
    <xdr:sp macro="" textlink="">
      <xdr:nvSpPr>
        <xdr:cNvPr id="652" name="楕円 651">
          <a:extLst>
            <a:ext uri="{FF2B5EF4-FFF2-40B4-BE49-F238E27FC236}">
              <a16:creationId xmlns:a16="http://schemas.microsoft.com/office/drawing/2014/main" xmlns="" id="{00000000-0008-0000-0700-00008C020000}"/>
            </a:ext>
          </a:extLst>
        </xdr:cNvPr>
        <xdr:cNvSpPr/>
      </xdr:nvSpPr>
      <xdr:spPr>
        <a:xfrm>
          <a:off x="12763500" y="1342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165769</xdr:rowOff>
    </xdr:from>
    <xdr:ext cx="534377" cy="259045"/>
    <xdr:sp macro="" textlink="">
      <xdr:nvSpPr>
        <xdr:cNvPr id="653" name="テキスト ボックス 652">
          <a:extLst>
            <a:ext uri="{FF2B5EF4-FFF2-40B4-BE49-F238E27FC236}">
              <a16:creationId xmlns:a16="http://schemas.microsoft.com/office/drawing/2014/main" xmlns="" id="{00000000-0008-0000-0700-00008D020000}"/>
            </a:ext>
          </a:extLst>
        </xdr:cNvPr>
        <xdr:cNvSpPr txBox="1"/>
      </xdr:nvSpPr>
      <xdr:spPr>
        <a:xfrm>
          <a:off x="12547111" y="1319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xmlns=""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xmlns=""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xmlns=""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xmlns=""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xmlns=""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xmlns=""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xmlns=""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xmlns=""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xmlns=""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xmlns=""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a:extLst>
            <a:ext uri="{FF2B5EF4-FFF2-40B4-BE49-F238E27FC236}">
              <a16:creationId xmlns:a16="http://schemas.microsoft.com/office/drawing/2014/main" xmlns="" id="{00000000-0008-0000-0700-000098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a:extLst>
            <a:ext uri="{FF2B5EF4-FFF2-40B4-BE49-F238E27FC236}">
              <a16:creationId xmlns:a16="http://schemas.microsoft.com/office/drawing/2014/main" xmlns="" id="{00000000-0008-0000-0700-000099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a:extLst>
            <a:ext uri="{FF2B5EF4-FFF2-40B4-BE49-F238E27FC236}">
              <a16:creationId xmlns:a16="http://schemas.microsoft.com/office/drawing/2014/main" xmlns="" id="{00000000-0008-0000-0700-00009A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a:extLst>
            <a:ext uri="{FF2B5EF4-FFF2-40B4-BE49-F238E27FC236}">
              <a16:creationId xmlns:a16="http://schemas.microsoft.com/office/drawing/2014/main" xmlns="" id="{00000000-0008-0000-0700-00009B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a:extLst>
            <a:ext uri="{FF2B5EF4-FFF2-40B4-BE49-F238E27FC236}">
              <a16:creationId xmlns:a16="http://schemas.microsoft.com/office/drawing/2014/main" xmlns="" id="{00000000-0008-0000-0700-00009C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a:extLst>
            <a:ext uri="{FF2B5EF4-FFF2-40B4-BE49-F238E27FC236}">
              <a16:creationId xmlns:a16="http://schemas.microsoft.com/office/drawing/2014/main" xmlns="" id="{00000000-0008-0000-0700-00009D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a:extLst>
            <a:ext uri="{FF2B5EF4-FFF2-40B4-BE49-F238E27FC236}">
              <a16:creationId xmlns:a16="http://schemas.microsoft.com/office/drawing/2014/main" xmlns="" id="{00000000-0008-0000-0700-00009E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a:extLst>
            <a:ext uri="{FF2B5EF4-FFF2-40B4-BE49-F238E27FC236}">
              <a16:creationId xmlns:a16="http://schemas.microsoft.com/office/drawing/2014/main" xmlns="" id="{00000000-0008-0000-0700-00009F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xmlns="" id="{00000000-0008-0000-07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xmlns="" id="{00000000-0008-0000-07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a:extLst>
            <a:ext uri="{FF2B5EF4-FFF2-40B4-BE49-F238E27FC236}">
              <a16:creationId xmlns:a16="http://schemas.microsoft.com/office/drawing/2014/main" xmlns="" id="{00000000-0008-0000-07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159108</xdr:rowOff>
    </xdr:from>
    <xdr:to>
      <xdr:col>85</xdr:col>
      <xdr:colOff>126364</xdr:colOff>
      <xdr:row>98</xdr:row>
      <xdr:rowOff>134831</xdr:rowOff>
    </xdr:to>
    <xdr:cxnSp macro="">
      <xdr:nvCxnSpPr>
        <xdr:cNvPr id="675" name="直線コネクタ 674">
          <a:extLst>
            <a:ext uri="{FF2B5EF4-FFF2-40B4-BE49-F238E27FC236}">
              <a16:creationId xmlns:a16="http://schemas.microsoft.com/office/drawing/2014/main" xmlns="" id="{00000000-0008-0000-0700-0000A3020000}"/>
            </a:ext>
          </a:extLst>
        </xdr:cNvPr>
        <xdr:cNvCxnSpPr/>
      </xdr:nvCxnSpPr>
      <xdr:spPr>
        <a:xfrm flipV="1">
          <a:off x="16317595" y="15761058"/>
          <a:ext cx="1269" cy="1175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138658</xdr:rowOff>
    </xdr:from>
    <xdr:ext cx="469744" cy="259045"/>
    <xdr:sp macro="" textlink="">
      <xdr:nvSpPr>
        <xdr:cNvPr id="676" name="公債費最小値テキスト">
          <a:extLst>
            <a:ext uri="{FF2B5EF4-FFF2-40B4-BE49-F238E27FC236}">
              <a16:creationId xmlns:a16="http://schemas.microsoft.com/office/drawing/2014/main" xmlns="" id="{00000000-0008-0000-0700-0000A4020000}"/>
            </a:ext>
          </a:extLst>
        </xdr:cNvPr>
        <xdr:cNvSpPr txBox="1"/>
      </xdr:nvSpPr>
      <xdr:spPr>
        <a:xfrm>
          <a:off x="16370300" y="16940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134831</xdr:rowOff>
    </xdr:from>
    <xdr:to>
      <xdr:col>86</xdr:col>
      <xdr:colOff>25400</xdr:colOff>
      <xdr:row>98</xdr:row>
      <xdr:rowOff>134831</xdr:rowOff>
    </xdr:to>
    <xdr:cxnSp macro="">
      <xdr:nvCxnSpPr>
        <xdr:cNvPr id="677" name="直線コネクタ 676">
          <a:extLst>
            <a:ext uri="{FF2B5EF4-FFF2-40B4-BE49-F238E27FC236}">
              <a16:creationId xmlns:a16="http://schemas.microsoft.com/office/drawing/2014/main" xmlns="" id="{00000000-0008-0000-0700-0000A5020000}"/>
            </a:ext>
          </a:extLst>
        </xdr:cNvPr>
        <xdr:cNvCxnSpPr/>
      </xdr:nvCxnSpPr>
      <xdr:spPr>
        <a:xfrm>
          <a:off x="16230600" y="16936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105785</xdr:rowOff>
    </xdr:from>
    <xdr:ext cx="599010" cy="259045"/>
    <xdr:sp macro="" textlink="">
      <xdr:nvSpPr>
        <xdr:cNvPr id="678" name="公債費最大値テキスト">
          <a:extLst>
            <a:ext uri="{FF2B5EF4-FFF2-40B4-BE49-F238E27FC236}">
              <a16:creationId xmlns:a16="http://schemas.microsoft.com/office/drawing/2014/main" xmlns="" id="{00000000-0008-0000-0700-0000A6020000}"/>
            </a:ext>
          </a:extLst>
        </xdr:cNvPr>
        <xdr:cNvSpPr txBox="1"/>
      </xdr:nvSpPr>
      <xdr:spPr>
        <a:xfrm>
          <a:off x="16370300" y="15536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258,255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159108</xdr:rowOff>
    </xdr:from>
    <xdr:to>
      <xdr:col>86</xdr:col>
      <xdr:colOff>25400</xdr:colOff>
      <xdr:row>91</xdr:row>
      <xdr:rowOff>159108</xdr:rowOff>
    </xdr:to>
    <xdr:cxnSp macro="">
      <xdr:nvCxnSpPr>
        <xdr:cNvPr id="679" name="直線コネクタ 678">
          <a:extLst>
            <a:ext uri="{FF2B5EF4-FFF2-40B4-BE49-F238E27FC236}">
              <a16:creationId xmlns:a16="http://schemas.microsoft.com/office/drawing/2014/main" xmlns="" id="{00000000-0008-0000-0700-0000A7020000}"/>
            </a:ext>
          </a:extLst>
        </xdr:cNvPr>
        <xdr:cNvCxnSpPr/>
      </xdr:nvCxnSpPr>
      <xdr:spPr>
        <a:xfrm>
          <a:off x="16230600" y="15761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141086</xdr:rowOff>
    </xdr:from>
    <xdr:to>
      <xdr:col>85</xdr:col>
      <xdr:colOff>127000</xdr:colOff>
      <xdr:row>95</xdr:row>
      <xdr:rowOff>146786</xdr:rowOff>
    </xdr:to>
    <xdr:cxnSp macro="">
      <xdr:nvCxnSpPr>
        <xdr:cNvPr id="680" name="直線コネクタ 679">
          <a:extLst>
            <a:ext uri="{FF2B5EF4-FFF2-40B4-BE49-F238E27FC236}">
              <a16:creationId xmlns:a16="http://schemas.microsoft.com/office/drawing/2014/main" xmlns="" id="{00000000-0008-0000-0700-0000A8020000}"/>
            </a:ext>
          </a:extLst>
        </xdr:cNvPr>
        <xdr:cNvCxnSpPr/>
      </xdr:nvCxnSpPr>
      <xdr:spPr>
        <a:xfrm>
          <a:off x="15481300" y="16428836"/>
          <a:ext cx="838200" cy="5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109500</xdr:rowOff>
    </xdr:from>
    <xdr:ext cx="599010" cy="259045"/>
    <xdr:sp macro="" textlink="">
      <xdr:nvSpPr>
        <xdr:cNvPr id="681" name="公債費平均値テキスト">
          <a:extLst>
            <a:ext uri="{FF2B5EF4-FFF2-40B4-BE49-F238E27FC236}">
              <a16:creationId xmlns:a16="http://schemas.microsoft.com/office/drawing/2014/main" xmlns="" id="{00000000-0008-0000-0700-0000A9020000}"/>
            </a:ext>
          </a:extLst>
        </xdr:cNvPr>
        <xdr:cNvSpPr txBox="1"/>
      </xdr:nvSpPr>
      <xdr:spPr>
        <a:xfrm>
          <a:off x="16370300" y="162258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86623</xdr:rowOff>
    </xdr:from>
    <xdr:to>
      <xdr:col>85</xdr:col>
      <xdr:colOff>177800</xdr:colOff>
      <xdr:row>96</xdr:row>
      <xdr:rowOff>16773</xdr:rowOff>
    </xdr:to>
    <xdr:sp macro="" textlink="">
      <xdr:nvSpPr>
        <xdr:cNvPr id="682" name="フローチャート: 判断 681">
          <a:extLst>
            <a:ext uri="{FF2B5EF4-FFF2-40B4-BE49-F238E27FC236}">
              <a16:creationId xmlns:a16="http://schemas.microsoft.com/office/drawing/2014/main" xmlns="" id="{00000000-0008-0000-0700-0000AA020000}"/>
            </a:ext>
          </a:extLst>
        </xdr:cNvPr>
        <xdr:cNvSpPr/>
      </xdr:nvSpPr>
      <xdr:spPr>
        <a:xfrm>
          <a:off x="16268700" y="16374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141086</xdr:rowOff>
    </xdr:from>
    <xdr:to>
      <xdr:col>81</xdr:col>
      <xdr:colOff>50800</xdr:colOff>
      <xdr:row>95</xdr:row>
      <xdr:rowOff>141255</xdr:rowOff>
    </xdr:to>
    <xdr:cxnSp macro="">
      <xdr:nvCxnSpPr>
        <xdr:cNvPr id="683" name="直線コネクタ 682">
          <a:extLst>
            <a:ext uri="{FF2B5EF4-FFF2-40B4-BE49-F238E27FC236}">
              <a16:creationId xmlns:a16="http://schemas.microsoft.com/office/drawing/2014/main" xmlns="" id="{00000000-0008-0000-0700-0000AB020000}"/>
            </a:ext>
          </a:extLst>
        </xdr:cNvPr>
        <xdr:cNvCxnSpPr/>
      </xdr:nvCxnSpPr>
      <xdr:spPr>
        <a:xfrm flipV="1">
          <a:off x="14592300" y="16428836"/>
          <a:ext cx="8890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105130</xdr:rowOff>
    </xdr:from>
    <xdr:to>
      <xdr:col>81</xdr:col>
      <xdr:colOff>101600</xdr:colOff>
      <xdr:row>96</xdr:row>
      <xdr:rowOff>35280</xdr:rowOff>
    </xdr:to>
    <xdr:sp macro="" textlink="">
      <xdr:nvSpPr>
        <xdr:cNvPr id="684" name="フローチャート: 判断 683">
          <a:extLst>
            <a:ext uri="{FF2B5EF4-FFF2-40B4-BE49-F238E27FC236}">
              <a16:creationId xmlns:a16="http://schemas.microsoft.com/office/drawing/2014/main" xmlns="" id="{00000000-0008-0000-0700-0000AC020000}"/>
            </a:ext>
          </a:extLst>
        </xdr:cNvPr>
        <xdr:cNvSpPr/>
      </xdr:nvSpPr>
      <xdr:spPr>
        <a:xfrm>
          <a:off x="15430500" y="1639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26407</xdr:rowOff>
    </xdr:from>
    <xdr:ext cx="599010" cy="259045"/>
    <xdr:sp macro="" textlink="">
      <xdr:nvSpPr>
        <xdr:cNvPr id="685" name="テキスト ボックス 684">
          <a:extLst>
            <a:ext uri="{FF2B5EF4-FFF2-40B4-BE49-F238E27FC236}">
              <a16:creationId xmlns:a16="http://schemas.microsoft.com/office/drawing/2014/main" xmlns="" id="{00000000-0008-0000-0700-0000AD020000}"/>
            </a:ext>
          </a:extLst>
        </xdr:cNvPr>
        <xdr:cNvSpPr txBox="1"/>
      </xdr:nvSpPr>
      <xdr:spPr>
        <a:xfrm>
          <a:off x="15181795" y="16485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141255</xdr:rowOff>
    </xdr:from>
    <xdr:to>
      <xdr:col>76</xdr:col>
      <xdr:colOff>114300</xdr:colOff>
      <xdr:row>95</xdr:row>
      <xdr:rowOff>142960</xdr:rowOff>
    </xdr:to>
    <xdr:cxnSp macro="">
      <xdr:nvCxnSpPr>
        <xdr:cNvPr id="686" name="直線コネクタ 685">
          <a:extLst>
            <a:ext uri="{FF2B5EF4-FFF2-40B4-BE49-F238E27FC236}">
              <a16:creationId xmlns:a16="http://schemas.microsoft.com/office/drawing/2014/main" xmlns="" id="{00000000-0008-0000-0700-0000AE020000}"/>
            </a:ext>
          </a:extLst>
        </xdr:cNvPr>
        <xdr:cNvCxnSpPr/>
      </xdr:nvCxnSpPr>
      <xdr:spPr>
        <a:xfrm flipV="1">
          <a:off x="13703300" y="16429005"/>
          <a:ext cx="889000" cy="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125244</xdr:rowOff>
    </xdr:from>
    <xdr:to>
      <xdr:col>76</xdr:col>
      <xdr:colOff>165100</xdr:colOff>
      <xdr:row>96</xdr:row>
      <xdr:rowOff>55394</xdr:rowOff>
    </xdr:to>
    <xdr:sp macro="" textlink="">
      <xdr:nvSpPr>
        <xdr:cNvPr id="687" name="フローチャート: 判断 686">
          <a:extLst>
            <a:ext uri="{FF2B5EF4-FFF2-40B4-BE49-F238E27FC236}">
              <a16:creationId xmlns:a16="http://schemas.microsoft.com/office/drawing/2014/main" xmlns="" id="{00000000-0008-0000-0700-0000AF020000}"/>
            </a:ext>
          </a:extLst>
        </xdr:cNvPr>
        <xdr:cNvSpPr/>
      </xdr:nvSpPr>
      <xdr:spPr>
        <a:xfrm>
          <a:off x="14541500" y="1641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46521</xdr:rowOff>
    </xdr:from>
    <xdr:ext cx="599010" cy="259045"/>
    <xdr:sp macro="" textlink="">
      <xdr:nvSpPr>
        <xdr:cNvPr id="688" name="テキスト ボックス 687">
          <a:extLst>
            <a:ext uri="{FF2B5EF4-FFF2-40B4-BE49-F238E27FC236}">
              <a16:creationId xmlns:a16="http://schemas.microsoft.com/office/drawing/2014/main" xmlns="" id="{00000000-0008-0000-0700-0000B0020000}"/>
            </a:ext>
          </a:extLst>
        </xdr:cNvPr>
        <xdr:cNvSpPr txBox="1"/>
      </xdr:nvSpPr>
      <xdr:spPr>
        <a:xfrm>
          <a:off x="14292795" y="16505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135513</xdr:rowOff>
    </xdr:from>
    <xdr:to>
      <xdr:col>71</xdr:col>
      <xdr:colOff>177800</xdr:colOff>
      <xdr:row>95</xdr:row>
      <xdr:rowOff>142960</xdr:rowOff>
    </xdr:to>
    <xdr:cxnSp macro="">
      <xdr:nvCxnSpPr>
        <xdr:cNvPr id="689" name="直線コネクタ 688">
          <a:extLst>
            <a:ext uri="{FF2B5EF4-FFF2-40B4-BE49-F238E27FC236}">
              <a16:creationId xmlns:a16="http://schemas.microsoft.com/office/drawing/2014/main" xmlns="" id="{00000000-0008-0000-0700-0000B1020000}"/>
            </a:ext>
          </a:extLst>
        </xdr:cNvPr>
        <xdr:cNvCxnSpPr/>
      </xdr:nvCxnSpPr>
      <xdr:spPr>
        <a:xfrm>
          <a:off x="12814300" y="16423263"/>
          <a:ext cx="889000" cy="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122307</xdr:rowOff>
    </xdr:from>
    <xdr:to>
      <xdr:col>72</xdr:col>
      <xdr:colOff>38100</xdr:colOff>
      <xdr:row>96</xdr:row>
      <xdr:rowOff>52457</xdr:rowOff>
    </xdr:to>
    <xdr:sp macro="" textlink="">
      <xdr:nvSpPr>
        <xdr:cNvPr id="690" name="フローチャート: 判断 689">
          <a:extLst>
            <a:ext uri="{FF2B5EF4-FFF2-40B4-BE49-F238E27FC236}">
              <a16:creationId xmlns:a16="http://schemas.microsoft.com/office/drawing/2014/main" xmlns="" id="{00000000-0008-0000-0700-0000B2020000}"/>
            </a:ext>
          </a:extLst>
        </xdr:cNvPr>
        <xdr:cNvSpPr/>
      </xdr:nvSpPr>
      <xdr:spPr>
        <a:xfrm>
          <a:off x="13652500" y="164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43584</xdr:rowOff>
    </xdr:from>
    <xdr:ext cx="599010" cy="259045"/>
    <xdr:sp macro="" textlink="">
      <xdr:nvSpPr>
        <xdr:cNvPr id="691" name="テキスト ボックス 690">
          <a:extLst>
            <a:ext uri="{FF2B5EF4-FFF2-40B4-BE49-F238E27FC236}">
              <a16:creationId xmlns:a16="http://schemas.microsoft.com/office/drawing/2014/main" xmlns="" id="{00000000-0008-0000-0700-0000B3020000}"/>
            </a:ext>
          </a:extLst>
        </xdr:cNvPr>
        <xdr:cNvSpPr txBox="1"/>
      </xdr:nvSpPr>
      <xdr:spPr>
        <a:xfrm>
          <a:off x="13403795" y="16502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99439</xdr:rowOff>
    </xdr:from>
    <xdr:to>
      <xdr:col>67</xdr:col>
      <xdr:colOff>101600</xdr:colOff>
      <xdr:row>96</xdr:row>
      <xdr:rowOff>29589</xdr:rowOff>
    </xdr:to>
    <xdr:sp macro="" textlink="">
      <xdr:nvSpPr>
        <xdr:cNvPr id="692" name="フローチャート: 判断 691">
          <a:extLst>
            <a:ext uri="{FF2B5EF4-FFF2-40B4-BE49-F238E27FC236}">
              <a16:creationId xmlns:a16="http://schemas.microsoft.com/office/drawing/2014/main" xmlns="" id="{00000000-0008-0000-0700-0000B4020000}"/>
            </a:ext>
          </a:extLst>
        </xdr:cNvPr>
        <xdr:cNvSpPr/>
      </xdr:nvSpPr>
      <xdr:spPr>
        <a:xfrm>
          <a:off x="12763500" y="1638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20716</xdr:rowOff>
    </xdr:from>
    <xdr:ext cx="599010" cy="259045"/>
    <xdr:sp macro="" textlink="">
      <xdr:nvSpPr>
        <xdr:cNvPr id="693" name="テキスト ボックス 692">
          <a:extLst>
            <a:ext uri="{FF2B5EF4-FFF2-40B4-BE49-F238E27FC236}">
              <a16:creationId xmlns:a16="http://schemas.microsoft.com/office/drawing/2014/main" xmlns="" id="{00000000-0008-0000-0700-0000B5020000}"/>
            </a:ext>
          </a:extLst>
        </xdr:cNvPr>
        <xdr:cNvSpPr txBox="1"/>
      </xdr:nvSpPr>
      <xdr:spPr>
        <a:xfrm>
          <a:off x="12514795" y="164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xmlns="" id="{00000000-0008-0000-07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xmlns="" id="{00000000-0008-0000-07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xmlns="" id="{00000000-0008-0000-07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xmlns="" id="{00000000-0008-0000-07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xmlns="" id="{00000000-0008-0000-07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95986</xdr:rowOff>
    </xdr:from>
    <xdr:to>
      <xdr:col>85</xdr:col>
      <xdr:colOff>177800</xdr:colOff>
      <xdr:row>96</xdr:row>
      <xdr:rowOff>26136</xdr:rowOff>
    </xdr:to>
    <xdr:sp macro="" textlink="">
      <xdr:nvSpPr>
        <xdr:cNvPr id="699" name="楕円 698">
          <a:extLst>
            <a:ext uri="{FF2B5EF4-FFF2-40B4-BE49-F238E27FC236}">
              <a16:creationId xmlns:a16="http://schemas.microsoft.com/office/drawing/2014/main" xmlns="" id="{00000000-0008-0000-0700-0000BB020000}"/>
            </a:ext>
          </a:extLst>
        </xdr:cNvPr>
        <xdr:cNvSpPr/>
      </xdr:nvSpPr>
      <xdr:spPr>
        <a:xfrm>
          <a:off x="16268700" y="1638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74413</xdr:rowOff>
    </xdr:from>
    <xdr:ext cx="599010" cy="259045"/>
    <xdr:sp macro="" textlink="">
      <xdr:nvSpPr>
        <xdr:cNvPr id="700" name="公債費該当値テキスト">
          <a:extLst>
            <a:ext uri="{FF2B5EF4-FFF2-40B4-BE49-F238E27FC236}">
              <a16:creationId xmlns:a16="http://schemas.microsoft.com/office/drawing/2014/main" xmlns="" id="{00000000-0008-0000-0700-0000BC020000}"/>
            </a:ext>
          </a:extLst>
        </xdr:cNvPr>
        <xdr:cNvSpPr txBox="1"/>
      </xdr:nvSpPr>
      <xdr:spPr>
        <a:xfrm>
          <a:off x="16370300" y="16362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90286</xdr:rowOff>
    </xdr:from>
    <xdr:to>
      <xdr:col>81</xdr:col>
      <xdr:colOff>101600</xdr:colOff>
      <xdr:row>96</xdr:row>
      <xdr:rowOff>20436</xdr:rowOff>
    </xdr:to>
    <xdr:sp macro="" textlink="">
      <xdr:nvSpPr>
        <xdr:cNvPr id="701" name="楕円 700">
          <a:extLst>
            <a:ext uri="{FF2B5EF4-FFF2-40B4-BE49-F238E27FC236}">
              <a16:creationId xmlns:a16="http://schemas.microsoft.com/office/drawing/2014/main" xmlns="" id="{00000000-0008-0000-0700-0000BD020000}"/>
            </a:ext>
          </a:extLst>
        </xdr:cNvPr>
        <xdr:cNvSpPr/>
      </xdr:nvSpPr>
      <xdr:spPr>
        <a:xfrm>
          <a:off x="15430500" y="1637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36963</xdr:rowOff>
    </xdr:from>
    <xdr:ext cx="599010" cy="259045"/>
    <xdr:sp macro="" textlink="">
      <xdr:nvSpPr>
        <xdr:cNvPr id="702" name="テキスト ボックス 701">
          <a:extLst>
            <a:ext uri="{FF2B5EF4-FFF2-40B4-BE49-F238E27FC236}">
              <a16:creationId xmlns:a16="http://schemas.microsoft.com/office/drawing/2014/main" xmlns="" id="{00000000-0008-0000-0700-0000BE020000}"/>
            </a:ext>
          </a:extLst>
        </xdr:cNvPr>
        <xdr:cNvSpPr txBox="1"/>
      </xdr:nvSpPr>
      <xdr:spPr>
        <a:xfrm>
          <a:off x="15181795" y="16153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90455</xdr:rowOff>
    </xdr:from>
    <xdr:to>
      <xdr:col>76</xdr:col>
      <xdr:colOff>165100</xdr:colOff>
      <xdr:row>96</xdr:row>
      <xdr:rowOff>20605</xdr:rowOff>
    </xdr:to>
    <xdr:sp macro="" textlink="">
      <xdr:nvSpPr>
        <xdr:cNvPr id="703" name="楕円 702">
          <a:extLst>
            <a:ext uri="{FF2B5EF4-FFF2-40B4-BE49-F238E27FC236}">
              <a16:creationId xmlns:a16="http://schemas.microsoft.com/office/drawing/2014/main" xmlns="" id="{00000000-0008-0000-0700-0000BF020000}"/>
            </a:ext>
          </a:extLst>
        </xdr:cNvPr>
        <xdr:cNvSpPr/>
      </xdr:nvSpPr>
      <xdr:spPr>
        <a:xfrm>
          <a:off x="14541500" y="1637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37132</xdr:rowOff>
    </xdr:from>
    <xdr:ext cx="599010" cy="259045"/>
    <xdr:sp macro="" textlink="">
      <xdr:nvSpPr>
        <xdr:cNvPr id="704" name="テキスト ボックス 703">
          <a:extLst>
            <a:ext uri="{FF2B5EF4-FFF2-40B4-BE49-F238E27FC236}">
              <a16:creationId xmlns:a16="http://schemas.microsoft.com/office/drawing/2014/main" xmlns="" id="{00000000-0008-0000-0700-0000C0020000}"/>
            </a:ext>
          </a:extLst>
        </xdr:cNvPr>
        <xdr:cNvSpPr txBox="1"/>
      </xdr:nvSpPr>
      <xdr:spPr>
        <a:xfrm>
          <a:off x="14292795" y="16153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92160</xdr:rowOff>
    </xdr:from>
    <xdr:to>
      <xdr:col>72</xdr:col>
      <xdr:colOff>38100</xdr:colOff>
      <xdr:row>96</xdr:row>
      <xdr:rowOff>22310</xdr:rowOff>
    </xdr:to>
    <xdr:sp macro="" textlink="">
      <xdr:nvSpPr>
        <xdr:cNvPr id="705" name="楕円 704">
          <a:extLst>
            <a:ext uri="{FF2B5EF4-FFF2-40B4-BE49-F238E27FC236}">
              <a16:creationId xmlns:a16="http://schemas.microsoft.com/office/drawing/2014/main" xmlns="" id="{00000000-0008-0000-0700-0000C1020000}"/>
            </a:ext>
          </a:extLst>
        </xdr:cNvPr>
        <xdr:cNvSpPr/>
      </xdr:nvSpPr>
      <xdr:spPr>
        <a:xfrm>
          <a:off x="13652500" y="1637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38837</xdr:rowOff>
    </xdr:from>
    <xdr:ext cx="599010" cy="259045"/>
    <xdr:sp macro="" textlink="">
      <xdr:nvSpPr>
        <xdr:cNvPr id="706" name="テキスト ボックス 705">
          <a:extLst>
            <a:ext uri="{FF2B5EF4-FFF2-40B4-BE49-F238E27FC236}">
              <a16:creationId xmlns:a16="http://schemas.microsoft.com/office/drawing/2014/main" xmlns="" id="{00000000-0008-0000-0700-0000C2020000}"/>
            </a:ext>
          </a:extLst>
        </xdr:cNvPr>
        <xdr:cNvSpPr txBox="1"/>
      </xdr:nvSpPr>
      <xdr:spPr>
        <a:xfrm>
          <a:off x="13403795" y="16155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84713</xdr:rowOff>
    </xdr:from>
    <xdr:to>
      <xdr:col>67</xdr:col>
      <xdr:colOff>101600</xdr:colOff>
      <xdr:row>96</xdr:row>
      <xdr:rowOff>14863</xdr:rowOff>
    </xdr:to>
    <xdr:sp macro="" textlink="">
      <xdr:nvSpPr>
        <xdr:cNvPr id="707" name="楕円 706">
          <a:extLst>
            <a:ext uri="{FF2B5EF4-FFF2-40B4-BE49-F238E27FC236}">
              <a16:creationId xmlns:a16="http://schemas.microsoft.com/office/drawing/2014/main" xmlns="" id="{00000000-0008-0000-0700-0000C3020000}"/>
            </a:ext>
          </a:extLst>
        </xdr:cNvPr>
        <xdr:cNvSpPr/>
      </xdr:nvSpPr>
      <xdr:spPr>
        <a:xfrm>
          <a:off x="12763500" y="1637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31390</xdr:rowOff>
    </xdr:from>
    <xdr:ext cx="599010" cy="259045"/>
    <xdr:sp macro="" textlink="">
      <xdr:nvSpPr>
        <xdr:cNvPr id="708" name="テキスト ボックス 707">
          <a:extLst>
            <a:ext uri="{FF2B5EF4-FFF2-40B4-BE49-F238E27FC236}">
              <a16:creationId xmlns:a16="http://schemas.microsoft.com/office/drawing/2014/main" xmlns="" id="{00000000-0008-0000-0700-0000C4020000}"/>
            </a:ext>
          </a:extLst>
        </xdr:cNvPr>
        <xdr:cNvSpPr txBox="1"/>
      </xdr:nvSpPr>
      <xdr:spPr>
        <a:xfrm>
          <a:off x="12514795" y="16147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xmlns="" id="{00000000-0008-0000-07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xmlns="" id="{00000000-0008-0000-07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xmlns="" id="{00000000-0008-0000-07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xmlns="" id="{00000000-0008-0000-07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xmlns="" id="{00000000-0008-0000-07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xmlns="" id="{00000000-0008-0000-07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xmlns="" id="{00000000-0008-0000-07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xmlns="" id="{00000000-0008-0000-07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xmlns="" id="{00000000-0008-0000-07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xmlns="" id="{00000000-0008-0000-07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xmlns="" id="{00000000-0008-0000-07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xmlns="" id="{00000000-0008-0000-07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xmlns="" id="{00000000-0008-0000-07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xmlns="" id="{00000000-0008-0000-07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xmlns="" id="{00000000-0008-0000-07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xmlns="" id="{00000000-0008-0000-07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xmlns="" id="{00000000-0008-0000-07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xmlns="" id="{00000000-0008-0000-07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xmlns="" id="{00000000-0008-0000-07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xmlns="" id="{00000000-0008-0000-07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xmlns="" id="{00000000-0008-0000-07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xmlns="" id="{00000000-0008-0000-07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xmlns=""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xmlns="" id="{00000000-0008-0000-07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xmlns=""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9398</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xmlns="" id="{00000000-0008-0000-0700-0000DE020000}"/>
            </a:ext>
          </a:extLst>
        </xdr:cNvPr>
        <xdr:cNvCxnSpPr/>
      </xdr:nvCxnSpPr>
      <xdr:spPr>
        <a:xfrm flipV="1">
          <a:off x="22159595" y="5324348"/>
          <a:ext cx="1269" cy="1461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112030</xdr:rowOff>
    </xdr:from>
    <xdr:ext cx="249299" cy="259045"/>
    <xdr:sp macro="" textlink="">
      <xdr:nvSpPr>
        <xdr:cNvPr id="735" name="諸支出金最小値テキスト">
          <a:extLst>
            <a:ext uri="{FF2B5EF4-FFF2-40B4-BE49-F238E27FC236}">
              <a16:creationId xmlns:a16="http://schemas.microsoft.com/office/drawing/2014/main" xmlns="" id="{00000000-0008-0000-0700-0000DF020000}"/>
            </a:ext>
          </a:extLst>
        </xdr:cNvPr>
        <xdr:cNvSpPr txBox="1"/>
      </xdr:nvSpPr>
      <xdr:spPr>
        <a:xfrm>
          <a:off x="22212300" y="67985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xmlns="" id="{00000000-0008-0000-07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127525</xdr:rowOff>
    </xdr:from>
    <xdr:ext cx="469744" cy="259045"/>
    <xdr:sp macro="" textlink="">
      <xdr:nvSpPr>
        <xdr:cNvPr id="737" name="諸支出金最大値テキスト">
          <a:extLst>
            <a:ext uri="{FF2B5EF4-FFF2-40B4-BE49-F238E27FC236}">
              <a16:creationId xmlns:a16="http://schemas.microsoft.com/office/drawing/2014/main" xmlns="" id="{00000000-0008-0000-0700-0000E1020000}"/>
            </a:ext>
          </a:extLst>
        </xdr:cNvPr>
        <xdr:cNvSpPr txBox="1"/>
      </xdr:nvSpPr>
      <xdr:spPr>
        <a:xfrm>
          <a:off x="22212300" y="5099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9398</xdr:rowOff>
    </xdr:from>
    <xdr:to>
      <xdr:col>116</xdr:col>
      <xdr:colOff>152400</xdr:colOff>
      <xdr:row>31</xdr:row>
      <xdr:rowOff>9398</xdr:rowOff>
    </xdr:to>
    <xdr:cxnSp macro="">
      <xdr:nvCxnSpPr>
        <xdr:cNvPr id="738" name="直線コネクタ 737">
          <a:extLst>
            <a:ext uri="{FF2B5EF4-FFF2-40B4-BE49-F238E27FC236}">
              <a16:creationId xmlns:a16="http://schemas.microsoft.com/office/drawing/2014/main" xmlns="" id="{00000000-0008-0000-0700-0000E2020000}"/>
            </a:ext>
          </a:extLst>
        </xdr:cNvPr>
        <xdr:cNvCxnSpPr/>
      </xdr:nvCxnSpPr>
      <xdr:spPr>
        <a:xfrm>
          <a:off x="22072600" y="5324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9" name="直線コネクタ 738">
          <a:extLst>
            <a:ext uri="{FF2B5EF4-FFF2-40B4-BE49-F238E27FC236}">
              <a16:creationId xmlns:a16="http://schemas.microsoft.com/office/drawing/2014/main" xmlns="" id="{00000000-0008-0000-0700-0000E3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29481</xdr:rowOff>
    </xdr:from>
    <xdr:ext cx="378565" cy="259045"/>
    <xdr:sp macro="" textlink="">
      <xdr:nvSpPr>
        <xdr:cNvPr id="740" name="諸支出金平均値テキスト">
          <a:extLst>
            <a:ext uri="{FF2B5EF4-FFF2-40B4-BE49-F238E27FC236}">
              <a16:creationId xmlns:a16="http://schemas.microsoft.com/office/drawing/2014/main" xmlns="" id="{00000000-0008-0000-0700-0000E4020000}"/>
            </a:ext>
          </a:extLst>
        </xdr:cNvPr>
        <xdr:cNvSpPr txBox="1"/>
      </xdr:nvSpPr>
      <xdr:spPr>
        <a:xfrm>
          <a:off x="22212300" y="654458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6604</xdr:rowOff>
    </xdr:from>
    <xdr:to>
      <xdr:col>116</xdr:col>
      <xdr:colOff>114300</xdr:colOff>
      <xdr:row>39</xdr:row>
      <xdr:rowOff>108204</xdr:rowOff>
    </xdr:to>
    <xdr:sp macro="" textlink="">
      <xdr:nvSpPr>
        <xdr:cNvPr id="741" name="フローチャート: 判断 740">
          <a:extLst>
            <a:ext uri="{FF2B5EF4-FFF2-40B4-BE49-F238E27FC236}">
              <a16:creationId xmlns:a16="http://schemas.microsoft.com/office/drawing/2014/main" xmlns="" id="{00000000-0008-0000-0700-0000E5020000}"/>
            </a:ext>
          </a:extLst>
        </xdr:cNvPr>
        <xdr:cNvSpPr/>
      </xdr:nvSpPr>
      <xdr:spPr>
        <a:xfrm>
          <a:off x="22110700" y="669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xmlns="" id="{00000000-0008-0000-0700-0000E6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29464</xdr:rowOff>
    </xdr:from>
    <xdr:to>
      <xdr:col>112</xdr:col>
      <xdr:colOff>38100</xdr:colOff>
      <xdr:row>39</xdr:row>
      <xdr:rowOff>131064</xdr:rowOff>
    </xdr:to>
    <xdr:sp macro="" textlink="">
      <xdr:nvSpPr>
        <xdr:cNvPr id="743" name="フローチャート: 判断 742">
          <a:extLst>
            <a:ext uri="{FF2B5EF4-FFF2-40B4-BE49-F238E27FC236}">
              <a16:creationId xmlns:a16="http://schemas.microsoft.com/office/drawing/2014/main" xmlns="" id="{00000000-0008-0000-0700-0000E7020000}"/>
            </a:ext>
          </a:extLst>
        </xdr:cNvPr>
        <xdr:cNvSpPr/>
      </xdr:nvSpPr>
      <xdr:spPr>
        <a:xfrm>
          <a:off x="21272500" y="671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147591</xdr:rowOff>
    </xdr:from>
    <xdr:ext cx="378565" cy="259045"/>
    <xdr:sp macro="" textlink="">
      <xdr:nvSpPr>
        <xdr:cNvPr id="744" name="テキスト ボックス 743">
          <a:extLst>
            <a:ext uri="{FF2B5EF4-FFF2-40B4-BE49-F238E27FC236}">
              <a16:creationId xmlns:a16="http://schemas.microsoft.com/office/drawing/2014/main" xmlns="" id="{00000000-0008-0000-0700-0000E8020000}"/>
            </a:ext>
          </a:extLst>
        </xdr:cNvPr>
        <xdr:cNvSpPr txBox="1"/>
      </xdr:nvSpPr>
      <xdr:spPr>
        <a:xfrm>
          <a:off x="21134017" y="6491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xmlns="" id="{00000000-0008-0000-0700-0000E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36975</xdr:rowOff>
    </xdr:from>
    <xdr:to>
      <xdr:col>107</xdr:col>
      <xdr:colOff>101600</xdr:colOff>
      <xdr:row>39</xdr:row>
      <xdr:rowOff>138575</xdr:rowOff>
    </xdr:to>
    <xdr:sp macro="" textlink="">
      <xdr:nvSpPr>
        <xdr:cNvPr id="746" name="フローチャート: 判断 745">
          <a:extLst>
            <a:ext uri="{FF2B5EF4-FFF2-40B4-BE49-F238E27FC236}">
              <a16:creationId xmlns:a16="http://schemas.microsoft.com/office/drawing/2014/main" xmlns="" id="{00000000-0008-0000-0700-0000EA020000}"/>
            </a:ext>
          </a:extLst>
        </xdr:cNvPr>
        <xdr:cNvSpPr/>
      </xdr:nvSpPr>
      <xdr:spPr>
        <a:xfrm>
          <a:off x="20383500" y="672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155102</xdr:rowOff>
    </xdr:from>
    <xdr:ext cx="313932" cy="259045"/>
    <xdr:sp macro="" textlink="">
      <xdr:nvSpPr>
        <xdr:cNvPr id="747" name="テキスト ボックス 746">
          <a:extLst>
            <a:ext uri="{FF2B5EF4-FFF2-40B4-BE49-F238E27FC236}">
              <a16:creationId xmlns:a16="http://schemas.microsoft.com/office/drawing/2014/main" xmlns="" id="{00000000-0008-0000-0700-0000EB020000}"/>
            </a:ext>
          </a:extLst>
        </xdr:cNvPr>
        <xdr:cNvSpPr txBox="1"/>
      </xdr:nvSpPr>
      <xdr:spPr>
        <a:xfrm>
          <a:off x="20277333" y="649875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xmlns="" id="{00000000-0008-0000-0700-0000E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35342</xdr:rowOff>
    </xdr:from>
    <xdr:to>
      <xdr:col>102</xdr:col>
      <xdr:colOff>165100</xdr:colOff>
      <xdr:row>39</xdr:row>
      <xdr:rowOff>136942</xdr:rowOff>
    </xdr:to>
    <xdr:sp macro="" textlink="">
      <xdr:nvSpPr>
        <xdr:cNvPr id="749" name="フローチャート: 判断 748">
          <a:extLst>
            <a:ext uri="{FF2B5EF4-FFF2-40B4-BE49-F238E27FC236}">
              <a16:creationId xmlns:a16="http://schemas.microsoft.com/office/drawing/2014/main" xmlns="" id="{00000000-0008-0000-0700-0000ED020000}"/>
            </a:ext>
          </a:extLst>
        </xdr:cNvPr>
        <xdr:cNvSpPr/>
      </xdr:nvSpPr>
      <xdr:spPr>
        <a:xfrm>
          <a:off x="19494500" y="672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153469</xdr:rowOff>
    </xdr:from>
    <xdr:ext cx="313932" cy="259045"/>
    <xdr:sp macro="" textlink="">
      <xdr:nvSpPr>
        <xdr:cNvPr id="750" name="テキスト ボックス 749">
          <a:extLst>
            <a:ext uri="{FF2B5EF4-FFF2-40B4-BE49-F238E27FC236}">
              <a16:creationId xmlns:a16="http://schemas.microsoft.com/office/drawing/2014/main" xmlns="" id="{00000000-0008-0000-0700-0000EE020000}"/>
            </a:ext>
          </a:extLst>
        </xdr:cNvPr>
        <xdr:cNvSpPr txBox="1"/>
      </xdr:nvSpPr>
      <xdr:spPr>
        <a:xfrm>
          <a:off x="19388333" y="64971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23912</xdr:rowOff>
    </xdr:from>
    <xdr:to>
      <xdr:col>98</xdr:col>
      <xdr:colOff>38100</xdr:colOff>
      <xdr:row>39</xdr:row>
      <xdr:rowOff>125512</xdr:rowOff>
    </xdr:to>
    <xdr:sp macro="" textlink="">
      <xdr:nvSpPr>
        <xdr:cNvPr id="751" name="フローチャート: 判断 750">
          <a:extLst>
            <a:ext uri="{FF2B5EF4-FFF2-40B4-BE49-F238E27FC236}">
              <a16:creationId xmlns:a16="http://schemas.microsoft.com/office/drawing/2014/main" xmlns="" id="{00000000-0008-0000-0700-0000EF020000}"/>
            </a:ext>
          </a:extLst>
        </xdr:cNvPr>
        <xdr:cNvSpPr/>
      </xdr:nvSpPr>
      <xdr:spPr>
        <a:xfrm>
          <a:off x="18605500" y="671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142039</xdr:rowOff>
    </xdr:from>
    <xdr:ext cx="378565" cy="259045"/>
    <xdr:sp macro="" textlink="">
      <xdr:nvSpPr>
        <xdr:cNvPr id="752" name="テキスト ボックス 751">
          <a:extLst>
            <a:ext uri="{FF2B5EF4-FFF2-40B4-BE49-F238E27FC236}">
              <a16:creationId xmlns:a16="http://schemas.microsoft.com/office/drawing/2014/main" xmlns="" id="{00000000-0008-0000-0700-0000F0020000}"/>
            </a:ext>
          </a:extLst>
        </xdr:cNvPr>
        <xdr:cNvSpPr txBox="1"/>
      </xdr:nvSpPr>
      <xdr:spPr>
        <a:xfrm>
          <a:off x="18467017" y="648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xmlns=""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xmlns=""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xmlns=""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xmlns=""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xmlns=""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8" name="楕円 757">
          <a:extLst>
            <a:ext uri="{FF2B5EF4-FFF2-40B4-BE49-F238E27FC236}">
              <a16:creationId xmlns:a16="http://schemas.microsoft.com/office/drawing/2014/main" xmlns="" id="{00000000-0008-0000-0700-0000F6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156480</xdr:rowOff>
    </xdr:from>
    <xdr:ext cx="249299" cy="259045"/>
    <xdr:sp macro="" textlink="">
      <xdr:nvSpPr>
        <xdr:cNvPr id="759" name="諸支出金該当値テキスト">
          <a:extLst>
            <a:ext uri="{FF2B5EF4-FFF2-40B4-BE49-F238E27FC236}">
              <a16:creationId xmlns:a16="http://schemas.microsoft.com/office/drawing/2014/main" xmlns="" id="{00000000-0008-0000-0700-0000F7020000}"/>
            </a:ext>
          </a:extLst>
        </xdr:cNvPr>
        <xdr:cNvSpPr txBox="1"/>
      </xdr:nvSpPr>
      <xdr:spPr>
        <a:xfrm>
          <a:off x="22212300" y="66715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0" name="楕円 759">
          <a:extLst>
            <a:ext uri="{FF2B5EF4-FFF2-40B4-BE49-F238E27FC236}">
              <a16:creationId xmlns:a16="http://schemas.microsoft.com/office/drawing/2014/main" xmlns="" id="{00000000-0008-0000-0700-0000F8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1" name="テキスト ボックス 760">
          <a:extLst>
            <a:ext uri="{FF2B5EF4-FFF2-40B4-BE49-F238E27FC236}">
              <a16:creationId xmlns:a16="http://schemas.microsoft.com/office/drawing/2014/main" xmlns="" id="{00000000-0008-0000-0700-0000F9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a:extLst>
            <a:ext uri="{FF2B5EF4-FFF2-40B4-BE49-F238E27FC236}">
              <a16:creationId xmlns:a16="http://schemas.microsoft.com/office/drawing/2014/main" xmlns="" id="{00000000-0008-0000-0700-0000FA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xmlns="" id="{00000000-0008-0000-0700-0000FB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a:extLst>
            <a:ext uri="{FF2B5EF4-FFF2-40B4-BE49-F238E27FC236}">
              <a16:creationId xmlns:a16="http://schemas.microsoft.com/office/drawing/2014/main" xmlns="" id="{00000000-0008-0000-0700-0000FC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xmlns="" id="{00000000-0008-0000-0700-0000FD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xmlns="" id="{00000000-0008-0000-07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xmlns="" id="{00000000-0008-0000-07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xmlns=""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xmlns=""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xmlns=""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xmlns=""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xmlns=""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xmlns=""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xmlns=""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xmlns=""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xmlns=""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xmlns=""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xmlns=""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xmlns=""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xmlns=""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xmlns=""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xmlns=""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xmlns=""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xmlns=""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xmlns=""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xmlns=""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xmlns=""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xmlns=""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xmlns=""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xmlns=""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xmlns=""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xmlns=""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xmlns=""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xmlns=""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xmlns=""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xmlns=""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xmlns=""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xmlns=""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xmlns=""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xmlns=""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xmlns=""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xmlns=""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xmlns=""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xmlns=""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xmlns=""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xmlns=""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xmlns=""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xmlns=""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xmlns=""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xmlns=""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xmlns=""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xmlns=""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xmlns=""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xmlns=""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xmlns=""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xmlns=""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xmlns=""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xmlns=""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xmlns=""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民生費は、住民一人当たり</a:t>
          </a:r>
          <a:r>
            <a:rPr kumimoji="1" lang="en-US" altLang="ja-JP" sz="1100" b="0" i="0" baseline="0">
              <a:solidFill>
                <a:schemeClr val="dk1"/>
              </a:solidFill>
              <a:effectLst/>
              <a:latin typeface="+mn-lt"/>
              <a:ea typeface="+mn-ea"/>
              <a:cs typeface="+mn-cs"/>
            </a:rPr>
            <a:t>211,512</a:t>
          </a:r>
          <a:r>
            <a:rPr kumimoji="1" lang="ja-JP" altLang="en-US" sz="1100" b="0" i="0" baseline="0">
              <a:solidFill>
                <a:schemeClr val="dk1"/>
              </a:solidFill>
              <a:effectLst/>
              <a:latin typeface="+mn-lt"/>
              <a:ea typeface="+mn-ea"/>
              <a:cs typeface="+mn-cs"/>
            </a:rPr>
            <a:t>円となっており、前年度決算と比較すると</a:t>
          </a:r>
          <a:r>
            <a:rPr kumimoji="1" lang="en-US" altLang="ja-JP" sz="1100" b="0" i="0" baseline="0">
              <a:solidFill>
                <a:schemeClr val="dk1"/>
              </a:solidFill>
              <a:effectLst/>
              <a:latin typeface="+mn-lt"/>
              <a:ea typeface="+mn-ea"/>
              <a:cs typeface="+mn-cs"/>
            </a:rPr>
            <a:t>22.7</a:t>
          </a:r>
          <a:r>
            <a:rPr kumimoji="1" lang="ja-JP" altLang="en-US" sz="1100" b="0" i="0" baseline="0">
              <a:solidFill>
                <a:schemeClr val="dk1"/>
              </a:solidFill>
              <a:effectLst/>
              <a:latin typeface="+mn-lt"/>
              <a:ea typeface="+mn-ea"/>
              <a:cs typeface="+mn-cs"/>
            </a:rPr>
            <a:t>％増加しているが、</a:t>
          </a:r>
          <a:r>
            <a:rPr kumimoji="1" lang="ja-JP" altLang="ja-JP" sz="1100" b="0" i="0" baseline="0">
              <a:solidFill>
                <a:schemeClr val="dk1"/>
              </a:solidFill>
              <a:effectLst/>
              <a:latin typeface="+mn-lt"/>
              <a:ea typeface="+mn-ea"/>
              <a:cs typeface="+mn-cs"/>
            </a:rPr>
            <a:t>これは、</a:t>
          </a:r>
          <a:r>
            <a:rPr kumimoji="1" lang="ja-JP" altLang="en-US" sz="1100" b="0" i="0" baseline="0">
              <a:solidFill>
                <a:schemeClr val="dk1"/>
              </a:solidFill>
              <a:effectLst/>
              <a:latin typeface="+mn-lt"/>
              <a:ea typeface="+mn-ea"/>
              <a:cs typeface="+mn-cs"/>
            </a:rPr>
            <a:t>子育て環境及び障害者の自立支援の充実を図るため、保育園移転新設整備支援助成金事業及び障害者自立支援給付費事業に重点的に取</a:t>
          </a:r>
          <a:r>
            <a:rPr kumimoji="1" lang="ja-JP" altLang="ja-JP" sz="1100" b="0" i="0" baseline="0">
              <a:solidFill>
                <a:schemeClr val="dk1"/>
              </a:solidFill>
              <a:effectLst/>
              <a:latin typeface="+mn-lt"/>
              <a:ea typeface="+mn-ea"/>
              <a:cs typeface="+mn-cs"/>
            </a:rPr>
            <a:t>り組んできたことによるものである。</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消防</a:t>
          </a:r>
          <a:r>
            <a:rPr kumimoji="1" lang="ja-JP" altLang="ja-JP" sz="1100" b="0" i="0" baseline="0">
              <a:solidFill>
                <a:schemeClr val="dk1"/>
              </a:solidFill>
              <a:effectLst/>
              <a:latin typeface="+mn-lt"/>
              <a:ea typeface="+mn-ea"/>
              <a:cs typeface="+mn-cs"/>
            </a:rPr>
            <a:t>費においては、前年度決算と比較し</a:t>
          </a:r>
          <a:r>
            <a:rPr kumimoji="1" lang="en-US" altLang="ja-JP" sz="1100" b="0" i="0" baseline="0">
              <a:solidFill>
                <a:schemeClr val="dk1"/>
              </a:solidFill>
              <a:effectLst/>
              <a:latin typeface="+mn-lt"/>
              <a:ea typeface="+mn-ea"/>
              <a:cs typeface="+mn-cs"/>
            </a:rPr>
            <a:t>8.9%</a:t>
          </a:r>
          <a:r>
            <a:rPr kumimoji="1" lang="ja-JP" altLang="ja-JP" sz="1100" b="0" i="0" baseline="0">
              <a:solidFill>
                <a:schemeClr val="dk1"/>
              </a:solidFill>
              <a:effectLst/>
              <a:latin typeface="+mn-lt"/>
              <a:ea typeface="+mn-ea"/>
              <a:cs typeface="+mn-cs"/>
            </a:rPr>
            <a:t>増加している。これは、</a:t>
          </a:r>
          <a:r>
            <a:rPr kumimoji="1" lang="ja-JP" altLang="en-US" sz="1100" b="0" i="0" baseline="0">
              <a:solidFill>
                <a:schemeClr val="dk1"/>
              </a:solidFill>
              <a:effectLst/>
              <a:latin typeface="+mn-lt"/>
              <a:ea typeface="+mn-ea"/>
              <a:cs typeface="+mn-cs"/>
            </a:rPr>
            <a:t>消防水利設置工事及び屋外拡声施設設置工事等の</a:t>
          </a:r>
          <a:r>
            <a:rPr kumimoji="1" lang="ja-JP" altLang="ja-JP" sz="1100" b="0" i="0" baseline="0">
              <a:solidFill>
                <a:schemeClr val="dk1"/>
              </a:solidFill>
              <a:effectLst/>
              <a:latin typeface="+mn-lt"/>
              <a:ea typeface="+mn-ea"/>
              <a:cs typeface="+mn-cs"/>
            </a:rPr>
            <a:t>増額が主な要因である。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b="0" i="0" baseline="0">
              <a:solidFill>
                <a:schemeClr val="dk1"/>
              </a:solidFill>
              <a:effectLst/>
              <a:latin typeface="+mn-lt"/>
              <a:ea typeface="+mn-ea"/>
              <a:cs typeface="+mn-cs"/>
            </a:rPr>
            <a:t>　実質収支額は、行革や経費節減に努めてきたこともあり継続的に黒字を確保しており、財政調整基金残高も増加傾向にある。</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　形式収支は前年度比</a:t>
          </a:r>
          <a:r>
            <a:rPr kumimoji="1" lang="en-US" altLang="ja-JP" sz="1400" b="0" i="0" baseline="0">
              <a:solidFill>
                <a:schemeClr val="dk1"/>
              </a:solidFill>
              <a:effectLst/>
              <a:latin typeface="+mn-lt"/>
              <a:ea typeface="+mn-ea"/>
              <a:cs typeface="+mn-cs"/>
            </a:rPr>
            <a:t>3</a:t>
          </a:r>
          <a:r>
            <a:rPr kumimoji="1" lang="ja-JP" altLang="en-US" sz="1400" b="0" i="0" baseline="0">
              <a:solidFill>
                <a:schemeClr val="dk1"/>
              </a:solidFill>
              <a:effectLst/>
              <a:latin typeface="+mn-lt"/>
              <a:ea typeface="+mn-ea"/>
              <a:cs typeface="+mn-cs"/>
            </a:rPr>
            <a:t>千</a:t>
          </a:r>
          <a:r>
            <a:rPr kumimoji="1" lang="en-US" altLang="ja-JP" sz="1400" b="0" i="0" baseline="0">
              <a:solidFill>
                <a:schemeClr val="dk1"/>
              </a:solidFill>
              <a:effectLst/>
              <a:latin typeface="+mn-lt"/>
              <a:ea typeface="+mn-ea"/>
              <a:cs typeface="+mn-cs"/>
            </a:rPr>
            <a:t>40</a:t>
          </a:r>
          <a:r>
            <a:rPr kumimoji="1" lang="ja-JP" altLang="ja-JP" sz="1400" b="0" i="0" baseline="0">
              <a:solidFill>
                <a:schemeClr val="dk1"/>
              </a:solidFill>
              <a:effectLst/>
              <a:latin typeface="+mn-lt"/>
              <a:ea typeface="+mn-ea"/>
              <a:cs typeface="+mn-cs"/>
            </a:rPr>
            <a:t>万円の</a:t>
          </a:r>
          <a:r>
            <a:rPr kumimoji="1" lang="ja-JP" altLang="en-US" sz="1400" b="0" i="0" baseline="0">
              <a:solidFill>
                <a:schemeClr val="dk1"/>
              </a:solidFill>
              <a:effectLst/>
              <a:latin typeface="+mn-lt"/>
              <a:ea typeface="+mn-ea"/>
              <a:cs typeface="+mn-cs"/>
            </a:rPr>
            <a:t>増</a:t>
          </a:r>
          <a:r>
            <a:rPr kumimoji="1" lang="ja-JP" altLang="ja-JP" sz="1400" b="0" i="0" baseline="0">
              <a:solidFill>
                <a:schemeClr val="dk1"/>
              </a:solidFill>
              <a:effectLst/>
              <a:latin typeface="+mn-lt"/>
              <a:ea typeface="+mn-ea"/>
              <a:cs typeface="+mn-cs"/>
            </a:rPr>
            <a:t>、また翌年度繰越財源が前年度比</a:t>
          </a:r>
          <a:r>
            <a:rPr kumimoji="1" lang="en-US" altLang="ja-JP" sz="1400" b="0" i="0" baseline="0">
              <a:solidFill>
                <a:schemeClr val="dk1"/>
              </a:solidFill>
              <a:effectLst/>
              <a:latin typeface="+mn-lt"/>
              <a:ea typeface="+mn-ea"/>
              <a:cs typeface="+mn-cs"/>
            </a:rPr>
            <a:t>570</a:t>
          </a:r>
          <a:r>
            <a:rPr kumimoji="1" lang="ja-JP" altLang="ja-JP" sz="1400" b="0" i="0" baseline="0">
              <a:solidFill>
                <a:schemeClr val="dk1"/>
              </a:solidFill>
              <a:effectLst/>
              <a:latin typeface="+mn-lt"/>
              <a:ea typeface="+mn-ea"/>
              <a:cs typeface="+mn-cs"/>
            </a:rPr>
            <a:t>万円の</a:t>
          </a:r>
          <a:r>
            <a:rPr kumimoji="1" lang="ja-JP" altLang="en-US" sz="1400" b="0" i="0" baseline="0">
              <a:solidFill>
                <a:schemeClr val="dk1"/>
              </a:solidFill>
              <a:effectLst/>
              <a:latin typeface="+mn-lt"/>
              <a:ea typeface="+mn-ea"/>
              <a:cs typeface="+mn-cs"/>
            </a:rPr>
            <a:t>増</a:t>
          </a:r>
          <a:r>
            <a:rPr kumimoji="1" lang="ja-JP" altLang="ja-JP" sz="1400" b="0" i="0" baseline="0">
              <a:solidFill>
                <a:schemeClr val="dk1"/>
              </a:solidFill>
              <a:effectLst/>
              <a:latin typeface="+mn-lt"/>
              <a:ea typeface="+mn-ea"/>
              <a:cs typeface="+mn-cs"/>
            </a:rPr>
            <a:t>、実質収支は</a:t>
          </a:r>
          <a:r>
            <a:rPr kumimoji="1" lang="en-US" altLang="ja-JP" sz="1400" b="0" i="0" baseline="0">
              <a:solidFill>
                <a:schemeClr val="dk1"/>
              </a:solidFill>
              <a:effectLst/>
              <a:latin typeface="+mn-lt"/>
              <a:ea typeface="+mn-ea"/>
              <a:cs typeface="+mn-cs"/>
            </a:rPr>
            <a:t>2</a:t>
          </a:r>
          <a:r>
            <a:rPr kumimoji="1" lang="ja-JP" altLang="en-US" sz="1400" b="0" i="0" baseline="0">
              <a:solidFill>
                <a:schemeClr val="dk1"/>
              </a:solidFill>
              <a:effectLst/>
              <a:latin typeface="+mn-lt"/>
              <a:ea typeface="+mn-ea"/>
              <a:cs typeface="+mn-cs"/>
            </a:rPr>
            <a:t>千</a:t>
          </a:r>
          <a:r>
            <a:rPr kumimoji="1" lang="en-US" altLang="ja-JP" sz="1400" b="0" i="0" baseline="0">
              <a:solidFill>
                <a:schemeClr val="dk1"/>
              </a:solidFill>
              <a:effectLst/>
              <a:latin typeface="+mn-lt"/>
              <a:ea typeface="+mn-ea"/>
              <a:cs typeface="+mn-cs"/>
            </a:rPr>
            <a:t>470</a:t>
          </a:r>
          <a:r>
            <a:rPr kumimoji="1" lang="ja-JP" altLang="ja-JP" sz="1400" b="0" i="0" baseline="0">
              <a:solidFill>
                <a:schemeClr val="dk1"/>
              </a:solidFill>
              <a:effectLst/>
              <a:latin typeface="+mn-lt"/>
              <a:ea typeface="+mn-ea"/>
              <a:cs typeface="+mn-cs"/>
            </a:rPr>
            <a:t>万円の</a:t>
          </a:r>
          <a:r>
            <a:rPr kumimoji="1" lang="ja-JP" altLang="en-US" sz="1400" b="0" i="0" baseline="0">
              <a:solidFill>
                <a:schemeClr val="dk1"/>
              </a:solidFill>
              <a:effectLst/>
              <a:latin typeface="+mn-lt"/>
              <a:ea typeface="+mn-ea"/>
              <a:cs typeface="+mn-cs"/>
            </a:rPr>
            <a:t>増</a:t>
          </a:r>
          <a:r>
            <a:rPr kumimoji="1" lang="en-US" altLang="ja-JP" sz="1400" b="0" i="0" baseline="0">
              <a:solidFill>
                <a:schemeClr val="dk1"/>
              </a:solidFill>
              <a:effectLst/>
              <a:latin typeface="+mn-lt"/>
              <a:ea typeface="+mn-ea"/>
              <a:cs typeface="+mn-cs"/>
            </a:rPr>
            <a:t>(0.98</a:t>
          </a:r>
          <a:r>
            <a:rPr kumimoji="1" lang="ja-JP" altLang="ja-JP" sz="1400" b="0" i="0" baseline="0">
              <a:solidFill>
                <a:schemeClr val="dk1"/>
              </a:solidFill>
              <a:effectLst/>
              <a:latin typeface="+mn-lt"/>
              <a:ea typeface="+mn-ea"/>
              <a:cs typeface="+mn-cs"/>
            </a:rPr>
            <a:t>ポイント</a:t>
          </a:r>
          <a:r>
            <a:rPr kumimoji="1" lang="ja-JP" altLang="en-US" sz="1400" b="0" i="0" baseline="0">
              <a:solidFill>
                <a:schemeClr val="dk1"/>
              </a:solidFill>
              <a:effectLst/>
              <a:latin typeface="+mn-lt"/>
              <a:ea typeface="+mn-ea"/>
              <a:cs typeface="+mn-cs"/>
            </a:rPr>
            <a:t>増加</a:t>
          </a:r>
          <a:r>
            <a:rPr kumimoji="1" lang="en-US" altLang="ja-JP" sz="1400" b="0" i="0" baseline="0">
              <a:solidFill>
                <a:schemeClr val="dk1"/>
              </a:solidFill>
              <a:effectLst/>
              <a:latin typeface="+mn-lt"/>
              <a:ea typeface="+mn-ea"/>
              <a:cs typeface="+mn-cs"/>
            </a:rPr>
            <a:t>)</a:t>
          </a:r>
          <a:r>
            <a:rPr kumimoji="1" lang="ja-JP" altLang="ja-JP" sz="14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　実質単年度収支は、単年度収支</a:t>
          </a:r>
          <a:r>
            <a:rPr kumimoji="1" lang="en-US" altLang="ja-JP" sz="1400" b="0" i="0" baseline="0">
              <a:solidFill>
                <a:schemeClr val="dk1"/>
              </a:solidFill>
              <a:effectLst/>
              <a:latin typeface="+mn-lt"/>
              <a:ea typeface="+mn-ea"/>
              <a:cs typeface="+mn-cs"/>
            </a:rPr>
            <a:t>1</a:t>
          </a:r>
          <a:r>
            <a:rPr kumimoji="1" lang="ja-JP" altLang="en-US" sz="1400" b="0" i="0" baseline="0">
              <a:solidFill>
                <a:schemeClr val="dk1"/>
              </a:solidFill>
              <a:effectLst/>
              <a:latin typeface="+mn-lt"/>
              <a:ea typeface="+mn-ea"/>
              <a:cs typeface="+mn-cs"/>
            </a:rPr>
            <a:t>億</a:t>
          </a:r>
          <a:r>
            <a:rPr kumimoji="1" lang="en-US" altLang="ja-JP" sz="1400" b="0" i="0" baseline="0">
              <a:solidFill>
                <a:schemeClr val="dk1"/>
              </a:solidFill>
              <a:effectLst/>
              <a:latin typeface="+mn-lt"/>
              <a:ea typeface="+mn-ea"/>
              <a:cs typeface="+mn-cs"/>
            </a:rPr>
            <a:t>410</a:t>
          </a:r>
          <a:r>
            <a:rPr kumimoji="1" lang="ja-JP" altLang="ja-JP" sz="1400" b="0" i="0" baseline="0">
              <a:solidFill>
                <a:schemeClr val="dk1"/>
              </a:solidFill>
              <a:effectLst/>
              <a:latin typeface="+mn-lt"/>
              <a:ea typeface="+mn-ea"/>
              <a:cs typeface="+mn-cs"/>
            </a:rPr>
            <a:t>万円の</a:t>
          </a:r>
          <a:r>
            <a:rPr kumimoji="1" lang="ja-JP" altLang="en-US" sz="1400" b="0" i="0" baseline="0">
              <a:solidFill>
                <a:schemeClr val="dk1"/>
              </a:solidFill>
              <a:effectLst/>
              <a:latin typeface="+mn-lt"/>
              <a:ea typeface="+mn-ea"/>
              <a:cs typeface="+mn-cs"/>
            </a:rPr>
            <a:t>増</a:t>
          </a:r>
          <a:r>
            <a:rPr kumimoji="1" lang="ja-JP" altLang="ja-JP" sz="1400" b="0" i="0" baseline="0">
              <a:solidFill>
                <a:schemeClr val="dk1"/>
              </a:solidFill>
              <a:effectLst/>
              <a:latin typeface="+mn-lt"/>
              <a:ea typeface="+mn-ea"/>
              <a:cs typeface="+mn-cs"/>
            </a:rPr>
            <a:t>により前年度比</a:t>
          </a:r>
          <a:r>
            <a:rPr kumimoji="1" lang="en-US" altLang="ja-JP" sz="1400" b="0" i="0" baseline="0">
              <a:solidFill>
                <a:schemeClr val="dk1"/>
              </a:solidFill>
              <a:effectLst/>
              <a:latin typeface="+mn-lt"/>
              <a:ea typeface="+mn-ea"/>
              <a:cs typeface="+mn-cs"/>
            </a:rPr>
            <a:t>3.66</a:t>
          </a:r>
          <a:r>
            <a:rPr kumimoji="1" lang="ja-JP" altLang="ja-JP" sz="1400" b="0" i="0" baseline="0">
              <a:solidFill>
                <a:schemeClr val="dk1"/>
              </a:solidFill>
              <a:effectLst/>
              <a:latin typeface="+mn-lt"/>
              <a:ea typeface="+mn-ea"/>
              <a:cs typeface="+mn-cs"/>
            </a:rPr>
            <a:t>ポイント</a:t>
          </a:r>
          <a:r>
            <a:rPr kumimoji="1" lang="ja-JP" altLang="en-US" sz="1400" b="0" i="0" baseline="0">
              <a:solidFill>
                <a:schemeClr val="dk1"/>
              </a:solidFill>
              <a:effectLst/>
              <a:latin typeface="+mn-lt"/>
              <a:ea typeface="+mn-ea"/>
              <a:cs typeface="+mn-cs"/>
            </a:rPr>
            <a:t>増加</a:t>
          </a:r>
          <a:r>
            <a:rPr kumimoji="1" lang="ja-JP" altLang="ja-JP" sz="1400" b="0" i="0" baseline="0">
              <a:solidFill>
                <a:schemeClr val="dk1"/>
              </a:solidFill>
              <a:effectLst/>
              <a:latin typeface="+mn-lt"/>
              <a:ea typeface="+mn-ea"/>
              <a:cs typeface="+mn-cs"/>
            </a:rPr>
            <a:t>した。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mn-lt"/>
              <a:ea typeface="+mn-ea"/>
              <a:cs typeface="+mn-cs"/>
            </a:rPr>
            <a:t>　一般会計及び特別会計において赤字は生じていないが、診療所老健施設特別会計は、会計上の赤字は発生していないものの、利用者減少等に伴う収入減により一般会計からの繰入金が増加傾向にある。今後は歳入確保に向けた取り組み及び事務事業の見直しによる歳出削減を進め、健全性を高める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xmlns=""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xmlns=""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85" zoomScaleNormal="85" workbookViewId="0"/>
  </sheetViews>
  <sheetFormatPr defaultColWidth="0" defaultRowHeight="11.25" zeroHeight="1"/>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c r="A1" s="185"/>
      <c r="B1" s="644" t="s">
        <v>80</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c r="A3" s="186"/>
      <c r="B3" s="645" t="s">
        <v>82</v>
      </c>
      <c r="C3" s="646"/>
      <c r="D3" s="646"/>
      <c r="E3" s="647"/>
      <c r="F3" s="647"/>
      <c r="G3" s="647"/>
      <c r="H3" s="647"/>
      <c r="I3" s="647"/>
      <c r="J3" s="647"/>
      <c r="K3" s="647"/>
      <c r="L3" s="647" t="s">
        <v>83</v>
      </c>
      <c r="M3" s="647"/>
      <c r="N3" s="647"/>
      <c r="O3" s="647"/>
      <c r="P3" s="647"/>
      <c r="Q3" s="647"/>
      <c r="R3" s="650"/>
      <c r="S3" s="650"/>
      <c r="T3" s="650"/>
      <c r="U3" s="650"/>
      <c r="V3" s="651"/>
      <c r="W3" s="544" t="s">
        <v>84</v>
      </c>
      <c r="X3" s="545"/>
      <c r="Y3" s="545"/>
      <c r="Z3" s="545"/>
      <c r="AA3" s="545"/>
      <c r="AB3" s="646"/>
      <c r="AC3" s="650" t="s">
        <v>85</v>
      </c>
      <c r="AD3" s="545"/>
      <c r="AE3" s="545"/>
      <c r="AF3" s="545"/>
      <c r="AG3" s="545"/>
      <c r="AH3" s="545"/>
      <c r="AI3" s="545"/>
      <c r="AJ3" s="545"/>
      <c r="AK3" s="545"/>
      <c r="AL3" s="612"/>
      <c r="AM3" s="544" t="s">
        <v>86</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87</v>
      </c>
      <c r="BO3" s="545"/>
      <c r="BP3" s="545"/>
      <c r="BQ3" s="545"/>
      <c r="BR3" s="545"/>
      <c r="BS3" s="545"/>
      <c r="BT3" s="545"/>
      <c r="BU3" s="612"/>
      <c r="BV3" s="544" t="s">
        <v>88</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89</v>
      </c>
      <c r="CU3" s="545"/>
      <c r="CV3" s="545"/>
      <c r="CW3" s="545"/>
      <c r="CX3" s="545"/>
      <c r="CY3" s="545"/>
      <c r="CZ3" s="545"/>
      <c r="DA3" s="612"/>
      <c r="DB3" s="544" t="s">
        <v>90</v>
      </c>
      <c r="DC3" s="545"/>
      <c r="DD3" s="545"/>
      <c r="DE3" s="545"/>
      <c r="DF3" s="545"/>
      <c r="DG3" s="545"/>
      <c r="DH3" s="545"/>
      <c r="DI3" s="612"/>
      <c r="DJ3" s="185"/>
      <c r="DK3" s="185"/>
      <c r="DL3" s="185"/>
      <c r="DM3" s="185"/>
      <c r="DN3" s="185"/>
      <c r="DO3" s="185"/>
    </row>
    <row r="4" spans="1:119" ht="18.75" customHeight="1">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91</v>
      </c>
      <c r="AZ4" s="458"/>
      <c r="BA4" s="458"/>
      <c r="BB4" s="458"/>
      <c r="BC4" s="458"/>
      <c r="BD4" s="458"/>
      <c r="BE4" s="458"/>
      <c r="BF4" s="458"/>
      <c r="BG4" s="458"/>
      <c r="BH4" s="458"/>
      <c r="BI4" s="458"/>
      <c r="BJ4" s="458"/>
      <c r="BK4" s="458"/>
      <c r="BL4" s="458"/>
      <c r="BM4" s="459"/>
      <c r="BN4" s="460">
        <v>4860239</v>
      </c>
      <c r="BO4" s="461"/>
      <c r="BP4" s="461"/>
      <c r="BQ4" s="461"/>
      <c r="BR4" s="461"/>
      <c r="BS4" s="461"/>
      <c r="BT4" s="461"/>
      <c r="BU4" s="462"/>
      <c r="BV4" s="460">
        <v>4693876</v>
      </c>
      <c r="BW4" s="461"/>
      <c r="BX4" s="461"/>
      <c r="BY4" s="461"/>
      <c r="BZ4" s="461"/>
      <c r="CA4" s="461"/>
      <c r="CB4" s="461"/>
      <c r="CC4" s="462"/>
      <c r="CD4" s="638" t="s">
        <v>92</v>
      </c>
      <c r="CE4" s="639"/>
      <c r="CF4" s="639"/>
      <c r="CG4" s="639"/>
      <c r="CH4" s="639"/>
      <c r="CI4" s="639"/>
      <c r="CJ4" s="639"/>
      <c r="CK4" s="639"/>
      <c r="CL4" s="639"/>
      <c r="CM4" s="639"/>
      <c r="CN4" s="639"/>
      <c r="CO4" s="639"/>
      <c r="CP4" s="639"/>
      <c r="CQ4" s="639"/>
      <c r="CR4" s="639"/>
      <c r="CS4" s="640"/>
      <c r="CT4" s="641">
        <v>3.9</v>
      </c>
      <c r="CU4" s="642"/>
      <c r="CV4" s="642"/>
      <c r="CW4" s="642"/>
      <c r="CX4" s="642"/>
      <c r="CY4" s="642"/>
      <c r="CZ4" s="642"/>
      <c r="DA4" s="643"/>
      <c r="DB4" s="641">
        <v>2.9</v>
      </c>
      <c r="DC4" s="642"/>
      <c r="DD4" s="642"/>
      <c r="DE4" s="642"/>
      <c r="DF4" s="642"/>
      <c r="DG4" s="642"/>
      <c r="DH4" s="642"/>
      <c r="DI4" s="643"/>
      <c r="DJ4" s="185"/>
      <c r="DK4" s="185"/>
      <c r="DL4" s="185"/>
      <c r="DM4" s="185"/>
      <c r="DN4" s="185"/>
      <c r="DO4" s="185"/>
    </row>
    <row r="5" spans="1:119" ht="18.75" customHeight="1">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93</v>
      </c>
      <c r="AN5" s="439"/>
      <c r="AO5" s="439"/>
      <c r="AP5" s="439"/>
      <c r="AQ5" s="439"/>
      <c r="AR5" s="439"/>
      <c r="AS5" s="439"/>
      <c r="AT5" s="440"/>
      <c r="AU5" s="522" t="s">
        <v>94</v>
      </c>
      <c r="AV5" s="523"/>
      <c r="AW5" s="523"/>
      <c r="AX5" s="523"/>
      <c r="AY5" s="445" t="s">
        <v>95</v>
      </c>
      <c r="AZ5" s="446"/>
      <c r="BA5" s="446"/>
      <c r="BB5" s="446"/>
      <c r="BC5" s="446"/>
      <c r="BD5" s="446"/>
      <c r="BE5" s="446"/>
      <c r="BF5" s="446"/>
      <c r="BG5" s="446"/>
      <c r="BH5" s="446"/>
      <c r="BI5" s="446"/>
      <c r="BJ5" s="446"/>
      <c r="BK5" s="446"/>
      <c r="BL5" s="446"/>
      <c r="BM5" s="447"/>
      <c r="BN5" s="465">
        <v>4747268</v>
      </c>
      <c r="BO5" s="466"/>
      <c r="BP5" s="466"/>
      <c r="BQ5" s="466"/>
      <c r="BR5" s="466"/>
      <c r="BS5" s="466"/>
      <c r="BT5" s="466"/>
      <c r="BU5" s="467"/>
      <c r="BV5" s="465">
        <v>4611338</v>
      </c>
      <c r="BW5" s="466"/>
      <c r="BX5" s="466"/>
      <c r="BY5" s="466"/>
      <c r="BZ5" s="466"/>
      <c r="CA5" s="466"/>
      <c r="CB5" s="466"/>
      <c r="CC5" s="467"/>
      <c r="CD5" s="474" t="s">
        <v>96</v>
      </c>
      <c r="CE5" s="475"/>
      <c r="CF5" s="475"/>
      <c r="CG5" s="475"/>
      <c r="CH5" s="475"/>
      <c r="CI5" s="475"/>
      <c r="CJ5" s="475"/>
      <c r="CK5" s="475"/>
      <c r="CL5" s="475"/>
      <c r="CM5" s="475"/>
      <c r="CN5" s="475"/>
      <c r="CO5" s="475"/>
      <c r="CP5" s="475"/>
      <c r="CQ5" s="475"/>
      <c r="CR5" s="475"/>
      <c r="CS5" s="476"/>
      <c r="CT5" s="435">
        <v>93.8</v>
      </c>
      <c r="CU5" s="436"/>
      <c r="CV5" s="436"/>
      <c r="CW5" s="436"/>
      <c r="CX5" s="436"/>
      <c r="CY5" s="436"/>
      <c r="CZ5" s="436"/>
      <c r="DA5" s="437"/>
      <c r="DB5" s="435">
        <v>92.5</v>
      </c>
      <c r="DC5" s="436"/>
      <c r="DD5" s="436"/>
      <c r="DE5" s="436"/>
      <c r="DF5" s="436"/>
      <c r="DG5" s="436"/>
      <c r="DH5" s="436"/>
      <c r="DI5" s="437"/>
      <c r="DJ5" s="185"/>
      <c r="DK5" s="185"/>
      <c r="DL5" s="185"/>
      <c r="DM5" s="185"/>
      <c r="DN5" s="185"/>
      <c r="DO5" s="185"/>
    </row>
    <row r="6" spans="1:119" ht="18.75" customHeight="1">
      <c r="A6" s="186"/>
      <c r="B6" s="618" t="s">
        <v>97</v>
      </c>
      <c r="C6" s="479"/>
      <c r="D6" s="479"/>
      <c r="E6" s="619"/>
      <c r="F6" s="619"/>
      <c r="G6" s="619"/>
      <c r="H6" s="619"/>
      <c r="I6" s="619"/>
      <c r="J6" s="619"/>
      <c r="K6" s="619"/>
      <c r="L6" s="619" t="s">
        <v>98</v>
      </c>
      <c r="M6" s="619"/>
      <c r="N6" s="619"/>
      <c r="O6" s="619"/>
      <c r="P6" s="619"/>
      <c r="Q6" s="619"/>
      <c r="R6" s="503"/>
      <c r="S6" s="503"/>
      <c r="T6" s="503"/>
      <c r="U6" s="503"/>
      <c r="V6" s="625"/>
      <c r="W6" s="556" t="s">
        <v>99</v>
      </c>
      <c r="X6" s="478"/>
      <c r="Y6" s="478"/>
      <c r="Z6" s="478"/>
      <c r="AA6" s="478"/>
      <c r="AB6" s="479"/>
      <c r="AC6" s="630" t="s">
        <v>100</v>
      </c>
      <c r="AD6" s="631"/>
      <c r="AE6" s="631"/>
      <c r="AF6" s="631"/>
      <c r="AG6" s="631"/>
      <c r="AH6" s="631"/>
      <c r="AI6" s="631"/>
      <c r="AJ6" s="631"/>
      <c r="AK6" s="631"/>
      <c r="AL6" s="632"/>
      <c r="AM6" s="534" t="s">
        <v>101</v>
      </c>
      <c r="AN6" s="439"/>
      <c r="AO6" s="439"/>
      <c r="AP6" s="439"/>
      <c r="AQ6" s="439"/>
      <c r="AR6" s="439"/>
      <c r="AS6" s="439"/>
      <c r="AT6" s="440"/>
      <c r="AU6" s="522" t="s">
        <v>102</v>
      </c>
      <c r="AV6" s="523"/>
      <c r="AW6" s="523"/>
      <c r="AX6" s="523"/>
      <c r="AY6" s="445" t="s">
        <v>103</v>
      </c>
      <c r="AZ6" s="446"/>
      <c r="BA6" s="446"/>
      <c r="BB6" s="446"/>
      <c r="BC6" s="446"/>
      <c r="BD6" s="446"/>
      <c r="BE6" s="446"/>
      <c r="BF6" s="446"/>
      <c r="BG6" s="446"/>
      <c r="BH6" s="446"/>
      <c r="BI6" s="446"/>
      <c r="BJ6" s="446"/>
      <c r="BK6" s="446"/>
      <c r="BL6" s="446"/>
      <c r="BM6" s="447"/>
      <c r="BN6" s="465">
        <v>112971</v>
      </c>
      <c r="BO6" s="466"/>
      <c r="BP6" s="466"/>
      <c r="BQ6" s="466"/>
      <c r="BR6" s="466"/>
      <c r="BS6" s="466"/>
      <c r="BT6" s="466"/>
      <c r="BU6" s="467"/>
      <c r="BV6" s="465">
        <v>82538</v>
      </c>
      <c r="BW6" s="466"/>
      <c r="BX6" s="466"/>
      <c r="BY6" s="466"/>
      <c r="BZ6" s="466"/>
      <c r="CA6" s="466"/>
      <c r="CB6" s="466"/>
      <c r="CC6" s="467"/>
      <c r="CD6" s="474" t="s">
        <v>104</v>
      </c>
      <c r="CE6" s="475"/>
      <c r="CF6" s="475"/>
      <c r="CG6" s="475"/>
      <c r="CH6" s="475"/>
      <c r="CI6" s="475"/>
      <c r="CJ6" s="475"/>
      <c r="CK6" s="475"/>
      <c r="CL6" s="475"/>
      <c r="CM6" s="475"/>
      <c r="CN6" s="475"/>
      <c r="CO6" s="475"/>
      <c r="CP6" s="475"/>
      <c r="CQ6" s="475"/>
      <c r="CR6" s="475"/>
      <c r="CS6" s="476"/>
      <c r="CT6" s="615">
        <v>97.6</v>
      </c>
      <c r="CU6" s="616"/>
      <c r="CV6" s="616"/>
      <c r="CW6" s="616"/>
      <c r="CX6" s="616"/>
      <c r="CY6" s="616"/>
      <c r="CZ6" s="616"/>
      <c r="DA6" s="617"/>
      <c r="DB6" s="615">
        <v>96.3</v>
      </c>
      <c r="DC6" s="616"/>
      <c r="DD6" s="616"/>
      <c r="DE6" s="616"/>
      <c r="DF6" s="616"/>
      <c r="DG6" s="616"/>
      <c r="DH6" s="616"/>
      <c r="DI6" s="617"/>
      <c r="DJ6" s="185"/>
      <c r="DK6" s="185"/>
      <c r="DL6" s="185"/>
      <c r="DM6" s="185"/>
      <c r="DN6" s="185"/>
      <c r="DO6" s="185"/>
    </row>
    <row r="7" spans="1:119" ht="18.75" customHeight="1">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105</v>
      </c>
      <c r="AN7" s="439"/>
      <c r="AO7" s="439"/>
      <c r="AP7" s="439"/>
      <c r="AQ7" s="439"/>
      <c r="AR7" s="439"/>
      <c r="AS7" s="439"/>
      <c r="AT7" s="440"/>
      <c r="AU7" s="522" t="s">
        <v>106</v>
      </c>
      <c r="AV7" s="523"/>
      <c r="AW7" s="523"/>
      <c r="AX7" s="523"/>
      <c r="AY7" s="445" t="s">
        <v>107</v>
      </c>
      <c r="AZ7" s="446"/>
      <c r="BA7" s="446"/>
      <c r="BB7" s="446"/>
      <c r="BC7" s="446"/>
      <c r="BD7" s="446"/>
      <c r="BE7" s="446"/>
      <c r="BF7" s="446"/>
      <c r="BG7" s="446"/>
      <c r="BH7" s="446"/>
      <c r="BI7" s="446"/>
      <c r="BJ7" s="446"/>
      <c r="BK7" s="446"/>
      <c r="BL7" s="446"/>
      <c r="BM7" s="447"/>
      <c r="BN7" s="465">
        <v>5712</v>
      </c>
      <c r="BO7" s="466"/>
      <c r="BP7" s="466"/>
      <c r="BQ7" s="466"/>
      <c r="BR7" s="466"/>
      <c r="BS7" s="466"/>
      <c r="BT7" s="466"/>
      <c r="BU7" s="467"/>
      <c r="BV7" s="465">
        <v>0</v>
      </c>
      <c r="BW7" s="466"/>
      <c r="BX7" s="466"/>
      <c r="BY7" s="466"/>
      <c r="BZ7" s="466"/>
      <c r="CA7" s="466"/>
      <c r="CB7" s="466"/>
      <c r="CC7" s="467"/>
      <c r="CD7" s="474" t="s">
        <v>108</v>
      </c>
      <c r="CE7" s="475"/>
      <c r="CF7" s="475"/>
      <c r="CG7" s="475"/>
      <c r="CH7" s="475"/>
      <c r="CI7" s="475"/>
      <c r="CJ7" s="475"/>
      <c r="CK7" s="475"/>
      <c r="CL7" s="475"/>
      <c r="CM7" s="475"/>
      <c r="CN7" s="475"/>
      <c r="CO7" s="475"/>
      <c r="CP7" s="475"/>
      <c r="CQ7" s="475"/>
      <c r="CR7" s="475"/>
      <c r="CS7" s="476"/>
      <c r="CT7" s="465">
        <v>2780437</v>
      </c>
      <c r="CU7" s="466"/>
      <c r="CV7" s="466"/>
      <c r="CW7" s="466"/>
      <c r="CX7" s="466"/>
      <c r="CY7" s="466"/>
      <c r="CZ7" s="466"/>
      <c r="DA7" s="467"/>
      <c r="DB7" s="465">
        <v>2869972</v>
      </c>
      <c r="DC7" s="466"/>
      <c r="DD7" s="466"/>
      <c r="DE7" s="466"/>
      <c r="DF7" s="466"/>
      <c r="DG7" s="466"/>
      <c r="DH7" s="466"/>
      <c r="DI7" s="467"/>
      <c r="DJ7" s="185"/>
      <c r="DK7" s="185"/>
      <c r="DL7" s="185"/>
      <c r="DM7" s="185"/>
      <c r="DN7" s="185"/>
      <c r="DO7" s="185"/>
    </row>
    <row r="8" spans="1:119" ht="18.75" customHeight="1" thickBot="1">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109</v>
      </c>
      <c r="AN8" s="439"/>
      <c r="AO8" s="439"/>
      <c r="AP8" s="439"/>
      <c r="AQ8" s="439"/>
      <c r="AR8" s="439"/>
      <c r="AS8" s="439"/>
      <c r="AT8" s="440"/>
      <c r="AU8" s="522" t="s">
        <v>110</v>
      </c>
      <c r="AV8" s="523"/>
      <c r="AW8" s="523"/>
      <c r="AX8" s="523"/>
      <c r="AY8" s="445" t="s">
        <v>111</v>
      </c>
      <c r="AZ8" s="446"/>
      <c r="BA8" s="446"/>
      <c r="BB8" s="446"/>
      <c r="BC8" s="446"/>
      <c r="BD8" s="446"/>
      <c r="BE8" s="446"/>
      <c r="BF8" s="446"/>
      <c r="BG8" s="446"/>
      <c r="BH8" s="446"/>
      <c r="BI8" s="446"/>
      <c r="BJ8" s="446"/>
      <c r="BK8" s="446"/>
      <c r="BL8" s="446"/>
      <c r="BM8" s="447"/>
      <c r="BN8" s="465">
        <v>107259</v>
      </c>
      <c r="BO8" s="466"/>
      <c r="BP8" s="466"/>
      <c r="BQ8" s="466"/>
      <c r="BR8" s="466"/>
      <c r="BS8" s="466"/>
      <c r="BT8" s="466"/>
      <c r="BU8" s="467"/>
      <c r="BV8" s="465">
        <v>82538</v>
      </c>
      <c r="BW8" s="466"/>
      <c r="BX8" s="466"/>
      <c r="BY8" s="466"/>
      <c r="BZ8" s="466"/>
      <c r="CA8" s="466"/>
      <c r="CB8" s="466"/>
      <c r="CC8" s="467"/>
      <c r="CD8" s="474" t="s">
        <v>112</v>
      </c>
      <c r="CE8" s="475"/>
      <c r="CF8" s="475"/>
      <c r="CG8" s="475"/>
      <c r="CH8" s="475"/>
      <c r="CI8" s="475"/>
      <c r="CJ8" s="475"/>
      <c r="CK8" s="475"/>
      <c r="CL8" s="475"/>
      <c r="CM8" s="475"/>
      <c r="CN8" s="475"/>
      <c r="CO8" s="475"/>
      <c r="CP8" s="475"/>
      <c r="CQ8" s="475"/>
      <c r="CR8" s="475"/>
      <c r="CS8" s="476"/>
      <c r="CT8" s="578">
        <v>0.21</v>
      </c>
      <c r="CU8" s="579"/>
      <c r="CV8" s="579"/>
      <c r="CW8" s="579"/>
      <c r="CX8" s="579"/>
      <c r="CY8" s="579"/>
      <c r="CZ8" s="579"/>
      <c r="DA8" s="580"/>
      <c r="DB8" s="578">
        <v>0.2</v>
      </c>
      <c r="DC8" s="579"/>
      <c r="DD8" s="579"/>
      <c r="DE8" s="579"/>
      <c r="DF8" s="579"/>
      <c r="DG8" s="579"/>
      <c r="DH8" s="579"/>
      <c r="DI8" s="580"/>
      <c r="DJ8" s="185"/>
      <c r="DK8" s="185"/>
      <c r="DL8" s="185"/>
      <c r="DM8" s="185"/>
      <c r="DN8" s="185"/>
      <c r="DO8" s="185"/>
    </row>
    <row r="9" spans="1:119" ht="18.75" customHeight="1" thickBot="1">
      <c r="A9" s="186"/>
      <c r="B9" s="604" t="s">
        <v>113</v>
      </c>
      <c r="C9" s="605"/>
      <c r="D9" s="605"/>
      <c r="E9" s="605"/>
      <c r="F9" s="605"/>
      <c r="G9" s="605"/>
      <c r="H9" s="605"/>
      <c r="I9" s="605"/>
      <c r="J9" s="605"/>
      <c r="K9" s="528"/>
      <c r="L9" s="606" t="s">
        <v>114</v>
      </c>
      <c r="M9" s="607"/>
      <c r="N9" s="607"/>
      <c r="O9" s="607"/>
      <c r="P9" s="607"/>
      <c r="Q9" s="608"/>
      <c r="R9" s="609">
        <v>5554</v>
      </c>
      <c r="S9" s="610"/>
      <c r="T9" s="610"/>
      <c r="U9" s="610"/>
      <c r="V9" s="611"/>
      <c r="W9" s="544" t="s">
        <v>115</v>
      </c>
      <c r="X9" s="545"/>
      <c r="Y9" s="545"/>
      <c r="Z9" s="545"/>
      <c r="AA9" s="545"/>
      <c r="AB9" s="545"/>
      <c r="AC9" s="545"/>
      <c r="AD9" s="545"/>
      <c r="AE9" s="545"/>
      <c r="AF9" s="545"/>
      <c r="AG9" s="545"/>
      <c r="AH9" s="545"/>
      <c r="AI9" s="545"/>
      <c r="AJ9" s="545"/>
      <c r="AK9" s="545"/>
      <c r="AL9" s="612"/>
      <c r="AM9" s="534" t="s">
        <v>116</v>
      </c>
      <c r="AN9" s="439"/>
      <c r="AO9" s="439"/>
      <c r="AP9" s="439"/>
      <c r="AQ9" s="439"/>
      <c r="AR9" s="439"/>
      <c r="AS9" s="439"/>
      <c r="AT9" s="440"/>
      <c r="AU9" s="522" t="s">
        <v>94</v>
      </c>
      <c r="AV9" s="523"/>
      <c r="AW9" s="523"/>
      <c r="AX9" s="523"/>
      <c r="AY9" s="445" t="s">
        <v>117</v>
      </c>
      <c r="AZ9" s="446"/>
      <c r="BA9" s="446"/>
      <c r="BB9" s="446"/>
      <c r="BC9" s="446"/>
      <c r="BD9" s="446"/>
      <c r="BE9" s="446"/>
      <c r="BF9" s="446"/>
      <c r="BG9" s="446"/>
      <c r="BH9" s="446"/>
      <c r="BI9" s="446"/>
      <c r="BJ9" s="446"/>
      <c r="BK9" s="446"/>
      <c r="BL9" s="446"/>
      <c r="BM9" s="447"/>
      <c r="BN9" s="465">
        <v>24721</v>
      </c>
      <c r="BO9" s="466"/>
      <c r="BP9" s="466"/>
      <c r="BQ9" s="466"/>
      <c r="BR9" s="466"/>
      <c r="BS9" s="466"/>
      <c r="BT9" s="466"/>
      <c r="BU9" s="467"/>
      <c r="BV9" s="465">
        <v>-79439</v>
      </c>
      <c r="BW9" s="466"/>
      <c r="BX9" s="466"/>
      <c r="BY9" s="466"/>
      <c r="BZ9" s="466"/>
      <c r="CA9" s="466"/>
      <c r="CB9" s="466"/>
      <c r="CC9" s="467"/>
      <c r="CD9" s="474" t="s">
        <v>118</v>
      </c>
      <c r="CE9" s="475"/>
      <c r="CF9" s="475"/>
      <c r="CG9" s="475"/>
      <c r="CH9" s="475"/>
      <c r="CI9" s="475"/>
      <c r="CJ9" s="475"/>
      <c r="CK9" s="475"/>
      <c r="CL9" s="475"/>
      <c r="CM9" s="475"/>
      <c r="CN9" s="475"/>
      <c r="CO9" s="475"/>
      <c r="CP9" s="475"/>
      <c r="CQ9" s="475"/>
      <c r="CR9" s="475"/>
      <c r="CS9" s="476"/>
      <c r="CT9" s="435">
        <v>18.899999999999999</v>
      </c>
      <c r="CU9" s="436"/>
      <c r="CV9" s="436"/>
      <c r="CW9" s="436"/>
      <c r="CX9" s="436"/>
      <c r="CY9" s="436"/>
      <c r="CZ9" s="436"/>
      <c r="DA9" s="437"/>
      <c r="DB9" s="435">
        <v>19.100000000000001</v>
      </c>
      <c r="DC9" s="436"/>
      <c r="DD9" s="436"/>
      <c r="DE9" s="436"/>
      <c r="DF9" s="436"/>
      <c r="DG9" s="436"/>
      <c r="DH9" s="436"/>
      <c r="DI9" s="437"/>
      <c r="DJ9" s="185"/>
      <c r="DK9" s="185"/>
      <c r="DL9" s="185"/>
      <c r="DM9" s="185"/>
      <c r="DN9" s="185"/>
      <c r="DO9" s="185"/>
    </row>
    <row r="10" spans="1:119" ht="18.75" customHeight="1" thickBot="1">
      <c r="A10" s="186"/>
      <c r="B10" s="604"/>
      <c r="C10" s="605"/>
      <c r="D10" s="605"/>
      <c r="E10" s="605"/>
      <c r="F10" s="605"/>
      <c r="G10" s="605"/>
      <c r="H10" s="605"/>
      <c r="I10" s="605"/>
      <c r="J10" s="605"/>
      <c r="K10" s="528"/>
      <c r="L10" s="438" t="s">
        <v>119</v>
      </c>
      <c r="M10" s="439"/>
      <c r="N10" s="439"/>
      <c r="O10" s="439"/>
      <c r="P10" s="439"/>
      <c r="Q10" s="440"/>
      <c r="R10" s="441">
        <v>6175</v>
      </c>
      <c r="S10" s="442"/>
      <c r="T10" s="442"/>
      <c r="U10" s="442"/>
      <c r="V10" s="444"/>
      <c r="W10" s="613"/>
      <c r="X10" s="427"/>
      <c r="Y10" s="427"/>
      <c r="Z10" s="427"/>
      <c r="AA10" s="427"/>
      <c r="AB10" s="427"/>
      <c r="AC10" s="427"/>
      <c r="AD10" s="427"/>
      <c r="AE10" s="427"/>
      <c r="AF10" s="427"/>
      <c r="AG10" s="427"/>
      <c r="AH10" s="427"/>
      <c r="AI10" s="427"/>
      <c r="AJ10" s="427"/>
      <c r="AK10" s="427"/>
      <c r="AL10" s="614"/>
      <c r="AM10" s="534" t="s">
        <v>120</v>
      </c>
      <c r="AN10" s="439"/>
      <c r="AO10" s="439"/>
      <c r="AP10" s="439"/>
      <c r="AQ10" s="439"/>
      <c r="AR10" s="439"/>
      <c r="AS10" s="439"/>
      <c r="AT10" s="440"/>
      <c r="AU10" s="522" t="s">
        <v>121</v>
      </c>
      <c r="AV10" s="523"/>
      <c r="AW10" s="523"/>
      <c r="AX10" s="523"/>
      <c r="AY10" s="445" t="s">
        <v>122</v>
      </c>
      <c r="AZ10" s="446"/>
      <c r="BA10" s="446"/>
      <c r="BB10" s="446"/>
      <c r="BC10" s="446"/>
      <c r="BD10" s="446"/>
      <c r="BE10" s="446"/>
      <c r="BF10" s="446"/>
      <c r="BG10" s="446"/>
      <c r="BH10" s="446"/>
      <c r="BI10" s="446"/>
      <c r="BJ10" s="446"/>
      <c r="BK10" s="446"/>
      <c r="BL10" s="446"/>
      <c r="BM10" s="447"/>
      <c r="BN10" s="465">
        <v>0</v>
      </c>
      <c r="BO10" s="466"/>
      <c r="BP10" s="466"/>
      <c r="BQ10" s="466"/>
      <c r="BR10" s="466"/>
      <c r="BS10" s="466"/>
      <c r="BT10" s="466"/>
      <c r="BU10" s="467"/>
      <c r="BV10" s="465">
        <v>0</v>
      </c>
      <c r="BW10" s="466"/>
      <c r="BX10" s="466"/>
      <c r="BY10" s="466"/>
      <c r="BZ10" s="466"/>
      <c r="CA10" s="466"/>
      <c r="CB10" s="466"/>
      <c r="CC10" s="467"/>
      <c r="CD10" s="190" t="s">
        <v>123</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c r="A11" s="186"/>
      <c r="B11" s="604"/>
      <c r="C11" s="605"/>
      <c r="D11" s="605"/>
      <c r="E11" s="605"/>
      <c r="F11" s="605"/>
      <c r="G11" s="605"/>
      <c r="H11" s="605"/>
      <c r="I11" s="605"/>
      <c r="J11" s="605"/>
      <c r="K11" s="528"/>
      <c r="L11" s="511" t="s">
        <v>124</v>
      </c>
      <c r="M11" s="512"/>
      <c r="N11" s="512"/>
      <c r="O11" s="512"/>
      <c r="P11" s="512"/>
      <c r="Q11" s="513"/>
      <c r="R11" s="601" t="s">
        <v>125</v>
      </c>
      <c r="S11" s="602"/>
      <c r="T11" s="602"/>
      <c r="U11" s="602"/>
      <c r="V11" s="603"/>
      <c r="W11" s="613"/>
      <c r="X11" s="427"/>
      <c r="Y11" s="427"/>
      <c r="Z11" s="427"/>
      <c r="AA11" s="427"/>
      <c r="AB11" s="427"/>
      <c r="AC11" s="427"/>
      <c r="AD11" s="427"/>
      <c r="AE11" s="427"/>
      <c r="AF11" s="427"/>
      <c r="AG11" s="427"/>
      <c r="AH11" s="427"/>
      <c r="AI11" s="427"/>
      <c r="AJ11" s="427"/>
      <c r="AK11" s="427"/>
      <c r="AL11" s="614"/>
      <c r="AM11" s="534" t="s">
        <v>126</v>
      </c>
      <c r="AN11" s="439"/>
      <c r="AO11" s="439"/>
      <c r="AP11" s="439"/>
      <c r="AQ11" s="439"/>
      <c r="AR11" s="439"/>
      <c r="AS11" s="439"/>
      <c r="AT11" s="440"/>
      <c r="AU11" s="522" t="s">
        <v>127</v>
      </c>
      <c r="AV11" s="523"/>
      <c r="AW11" s="523"/>
      <c r="AX11" s="523"/>
      <c r="AY11" s="445" t="s">
        <v>128</v>
      </c>
      <c r="AZ11" s="446"/>
      <c r="BA11" s="446"/>
      <c r="BB11" s="446"/>
      <c r="BC11" s="446"/>
      <c r="BD11" s="446"/>
      <c r="BE11" s="446"/>
      <c r="BF11" s="446"/>
      <c r="BG11" s="446"/>
      <c r="BH11" s="446"/>
      <c r="BI11" s="446"/>
      <c r="BJ11" s="446"/>
      <c r="BK11" s="446"/>
      <c r="BL11" s="446"/>
      <c r="BM11" s="447"/>
      <c r="BN11" s="465">
        <v>0</v>
      </c>
      <c r="BO11" s="466"/>
      <c r="BP11" s="466"/>
      <c r="BQ11" s="466"/>
      <c r="BR11" s="466"/>
      <c r="BS11" s="466"/>
      <c r="BT11" s="466"/>
      <c r="BU11" s="467"/>
      <c r="BV11" s="465">
        <v>0</v>
      </c>
      <c r="BW11" s="466"/>
      <c r="BX11" s="466"/>
      <c r="BY11" s="466"/>
      <c r="BZ11" s="466"/>
      <c r="CA11" s="466"/>
      <c r="CB11" s="466"/>
      <c r="CC11" s="467"/>
      <c r="CD11" s="474" t="s">
        <v>129</v>
      </c>
      <c r="CE11" s="475"/>
      <c r="CF11" s="475"/>
      <c r="CG11" s="475"/>
      <c r="CH11" s="475"/>
      <c r="CI11" s="475"/>
      <c r="CJ11" s="475"/>
      <c r="CK11" s="475"/>
      <c r="CL11" s="475"/>
      <c r="CM11" s="475"/>
      <c r="CN11" s="475"/>
      <c r="CO11" s="475"/>
      <c r="CP11" s="475"/>
      <c r="CQ11" s="475"/>
      <c r="CR11" s="475"/>
      <c r="CS11" s="476"/>
      <c r="CT11" s="578" t="s">
        <v>130</v>
      </c>
      <c r="CU11" s="579"/>
      <c r="CV11" s="579"/>
      <c r="CW11" s="579"/>
      <c r="CX11" s="579"/>
      <c r="CY11" s="579"/>
      <c r="CZ11" s="579"/>
      <c r="DA11" s="580"/>
      <c r="DB11" s="578" t="s">
        <v>131</v>
      </c>
      <c r="DC11" s="579"/>
      <c r="DD11" s="579"/>
      <c r="DE11" s="579"/>
      <c r="DF11" s="579"/>
      <c r="DG11" s="579"/>
      <c r="DH11" s="579"/>
      <c r="DI11" s="580"/>
      <c r="DJ11" s="185"/>
      <c r="DK11" s="185"/>
      <c r="DL11" s="185"/>
      <c r="DM11" s="185"/>
      <c r="DN11" s="185"/>
      <c r="DO11" s="185"/>
    </row>
    <row r="12" spans="1:119" ht="18.75" customHeight="1">
      <c r="A12" s="186"/>
      <c r="B12" s="581" t="s">
        <v>132</v>
      </c>
      <c r="C12" s="582"/>
      <c r="D12" s="582"/>
      <c r="E12" s="582"/>
      <c r="F12" s="582"/>
      <c r="G12" s="582"/>
      <c r="H12" s="582"/>
      <c r="I12" s="582"/>
      <c r="J12" s="582"/>
      <c r="K12" s="583"/>
      <c r="L12" s="590" t="s">
        <v>133</v>
      </c>
      <c r="M12" s="591"/>
      <c r="N12" s="591"/>
      <c r="O12" s="591"/>
      <c r="P12" s="591"/>
      <c r="Q12" s="592"/>
      <c r="R12" s="593">
        <v>5540</v>
      </c>
      <c r="S12" s="594"/>
      <c r="T12" s="594"/>
      <c r="U12" s="594"/>
      <c r="V12" s="595"/>
      <c r="W12" s="596" t="s">
        <v>1</v>
      </c>
      <c r="X12" s="523"/>
      <c r="Y12" s="523"/>
      <c r="Z12" s="523"/>
      <c r="AA12" s="523"/>
      <c r="AB12" s="597"/>
      <c r="AC12" s="522" t="s">
        <v>134</v>
      </c>
      <c r="AD12" s="523"/>
      <c r="AE12" s="523"/>
      <c r="AF12" s="523"/>
      <c r="AG12" s="597"/>
      <c r="AH12" s="522" t="s">
        <v>135</v>
      </c>
      <c r="AI12" s="523"/>
      <c r="AJ12" s="523"/>
      <c r="AK12" s="523"/>
      <c r="AL12" s="598"/>
      <c r="AM12" s="534" t="s">
        <v>136</v>
      </c>
      <c r="AN12" s="439"/>
      <c r="AO12" s="439"/>
      <c r="AP12" s="439"/>
      <c r="AQ12" s="439"/>
      <c r="AR12" s="439"/>
      <c r="AS12" s="439"/>
      <c r="AT12" s="440"/>
      <c r="AU12" s="522" t="s">
        <v>102</v>
      </c>
      <c r="AV12" s="523"/>
      <c r="AW12" s="523"/>
      <c r="AX12" s="523"/>
      <c r="AY12" s="445" t="s">
        <v>137</v>
      </c>
      <c r="AZ12" s="446"/>
      <c r="BA12" s="446"/>
      <c r="BB12" s="446"/>
      <c r="BC12" s="446"/>
      <c r="BD12" s="446"/>
      <c r="BE12" s="446"/>
      <c r="BF12" s="446"/>
      <c r="BG12" s="446"/>
      <c r="BH12" s="446"/>
      <c r="BI12" s="446"/>
      <c r="BJ12" s="446"/>
      <c r="BK12" s="446"/>
      <c r="BL12" s="446"/>
      <c r="BM12" s="447"/>
      <c r="BN12" s="465">
        <v>0</v>
      </c>
      <c r="BO12" s="466"/>
      <c r="BP12" s="466"/>
      <c r="BQ12" s="466"/>
      <c r="BR12" s="466"/>
      <c r="BS12" s="466"/>
      <c r="BT12" s="466"/>
      <c r="BU12" s="467"/>
      <c r="BV12" s="465">
        <v>0</v>
      </c>
      <c r="BW12" s="466"/>
      <c r="BX12" s="466"/>
      <c r="BY12" s="466"/>
      <c r="BZ12" s="466"/>
      <c r="CA12" s="466"/>
      <c r="CB12" s="466"/>
      <c r="CC12" s="467"/>
      <c r="CD12" s="474" t="s">
        <v>138</v>
      </c>
      <c r="CE12" s="475"/>
      <c r="CF12" s="475"/>
      <c r="CG12" s="475"/>
      <c r="CH12" s="475"/>
      <c r="CI12" s="475"/>
      <c r="CJ12" s="475"/>
      <c r="CK12" s="475"/>
      <c r="CL12" s="475"/>
      <c r="CM12" s="475"/>
      <c r="CN12" s="475"/>
      <c r="CO12" s="475"/>
      <c r="CP12" s="475"/>
      <c r="CQ12" s="475"/>
      <c r="CR12" s="475"/>
      <c r="CS12" s="476"/>
      <c r="CT12" s="578" t="s">
        <v>139</v>
      </c>
      <c r="CU12" s="579"/>
      <c r="CV12" s="579"/>
      <c r="CW12" s="579"/>
      <c r="CX12" s="579"/>
      <c r="CY12" s="579"/>
      <c r="CZ12" s="579"/>
      <c r="DA12" s="580"/>
      <c r="DB12" s="578" t="s">
        <v>139</v>
      </c>
      <c r="DC12" s="579"/>
      <c r="DD12" s="579"/>
      <c r="DE12" s="579"/>
      <c r="DF12" s="579"/>
      <c r="DG12" s="579"/>
      <c r="DH12" s="579"/>
      <c r="DI12" s="580"/>
      <c r="DJ12" s="185"/>
      <c r="DK12" s="185"/>
      <c r="DL12" s="185"/>
      <c r="DM12" s="185"/>
      <c r="DN12" s="185"/>
      <c r="DO12" s="185"/>
    </row>
    <row r="13" spans="1:119" ht="18.75" customHeight="1">
      <c r="A13" s="186"/>
      <c r="B13" s="584"/>
      <c r="C13" s="585"/>
      <c r="D13" s="585"/>
      <c r="E13" s="585"/>
      <c r="F13" s="585"/>
      <c r="G13" s="585"/>
      <c r="H13" s="585"/>
      <c r="I13" s="585"/>
      <c r="J13" s="585"/>
      <c r="K13" s="586"/>
      <c r="L13" s="196"/>
      <c r="M13" s="565" t="s">
        <v>140</v>
      </c>
      <c r="N13" s="566"/>
      <c r="O13" s="566"/>
      <c r="P13" s="566"/>
      <c r="Q13" s="567"/>
      <c r="R13" s="568">
        <v>5527</v>
      </c>
      <c r="S13" s="569"/>
      <c r="T13" s="569"/>
      <c r="U13" s="569"/>
      <c r="V13" s="570"/>
      <c r="W13" s="556" t="s">
        <v>141</v>
      </c>
      <c r="X13" s="478"/>
      <c r="Y13" s="478"/>
      <c r="Z13" s="478"/>
      <c r="AA13" s="478"/>
      <c r="AB13" s="479"/>
      <c r="AC13" s="441">
        <v>1098</v>
      </c>
      <c r="AD13" s="442"/>
      <c r="AE13" s="442"/>
      <c r="AF13" s="442"/>
      <c r="AG13" s="443"/>
      <c r="AH13" s="441">
        <v>1254</v>
      </c>
      <c r="AI13" s="442"/>
      <c r="AJ13" s="442"/>
      <c r="AK13" s="442"/>
      <c r="AL13" s="444"/>
      <c r="AM13" s="534" t="s">
        <v>142</v>
      </c>
      <c r="AN13" s="439"/>
      <c r="AO13" s="439"/>
      <c r="AP13" s="439"/>
      <c r="AQ13" s="439"/>
      <c r="AR13" s="439"/>
      <c r="AS13" s="439"/>
      <c r="AT13" s="440"/>
      <c r="AU13" s="522" t="s">
        <v>143</v>
      </c>
      <c r="AV13" s="523"/>
      <c r="AW13" s="523"/>
      <c r="AX13" s="523"/>
      <c r="AY13" s="445" t="s">
        <v>144</v>
      </c>
      <c r="AZ13" s="446"/>
      <c r="BA13" s="446"/>
      <c r="BB13" s="446"/>
      <c r="BC13" s="446"/>
      <c r="BD13" s="446"/>
      <c r="BE13" s="446"/>
      <c r="BF13" s="446"/>
      <c r="BG13" s="446"/>
      <c r="BH13" s="446"/>
      <c r="BI13" s="446"/>
      <c r="BJ13" s="446"/>
      <c r="BK13" s="446"/>
      <c r="BL13" s="446"/>
      <c r="BM13" s="447"/>
      <c r="BN13" s="465">
        <v>24721</v>
      </c>
      <c r="BO13" s="466"/>
      <c r="BP13" s="466"/>
      <c r="BQ13" s="466"/>
      <c r="BR13" s="466"/>
      <c r="BS13" s="466"/>
      <c r="BT13" s="466"/>
      <c r="BU13" s="467"/>
      <c r="BV13" s="465">
        <v>-79439</v>
      </c>
      <c r="BW13" s="466"/>
      <c r="BX13" s="466"/>
      <c r="BY13" s="466"/>
      <c r="BZ13" s="466"/>
      <c r="CA13" s="466"/>
      <c r="CB13" s="466"/>
      <c r="CC13" s="467"/>
      <c r="CD13" s="474" t="s">
        <v>145</v>
      </c>
      <c r="CE13" s="475"/>
      <c r="CF13" s="475"/>
      <c r="CG13" s="475"/>
      <c r="CH13" s="475"/>
      <c r="CI13" s="475"/>
      <c r="CJ13" s="475"/>
      <c r="CK13" s="475"/>
      <c r="CL13" s="475"/>
      <c r="CM13" s="475"/>
      <c r="CN13" s="475"/>
      <c r="CO13" s="475"/>
      <c r="CP13" s="475"/>
      <c r="CQ13" s="475"/>
      <c r="CR13" s="475"/>
      <c r="CS13" s="476"/>
      <c r="CT13" s="435">
        <v>9.1</v>
      </c>
      <c r="CU13" s="436"/>
      <c r="CV13" s="436"/>
      <c r="CW13" s="436"/>
      <c r="CX13" s="436"/>
      <c r="CY13" s="436"/>
      <c r="CZ13" s="436"/>
      <c r="DA13" s="437"/>
      <c r="DB13" s="435">
        <v>9</v>
      </c>
      <c r="DC13" s="436"/>
      <c r="DD13" s="436"/>
      <c r="DE13" s="436"/>
      <c r="DF13" s="436"/>
      <c r="DG13" s="436"/>
      <c r="DH13" s="436"/>
      <c r="DI13" s="437"/>
      <c r="DJ13" s="185"/>
      <c r="DK13" s="185"/>
      <c r="DL13" s="185"/>
      <c r="DM13" s="185"/>
      <c r="DN13" s="185"/>
      <c r="DO13" s="185"/>
    </row>
    <row r="14" spans="1:119" ht="18.75" customHeight="1" thickBot="1">
      <c r="A14" s="186"/>
      <c r="B14" s="584"/>
      <c r="C14" s="585"/>
      <c r="D14" s="585"/>
      <c r="E14" s="585"/>
      <c r="F14" s="585"/>
      <c r="G14" s="585"/>
      <c r="H14" s="585"/>
      <c r="I14" s="585"/>
      <c r="J14" s="585"/>
      <c r="K14" s="586"/>
      <c r="L14" s="558" t="s">
        <v>146</v>
      </c>
      <c r="M14" s="599"/>
      <c r="N14" s="599"/>
      <c r="O14" s="599"/>
      <c r="P14" s="599"/>
      <c r="Q14" s="600"/>
      <c r="R14" s="568">
        <v>5664</v>
      </c>
      <c r="S14" s="569"/>
      <c r="T14" s="569"/>
      <c r="U14" s="569"/>
      <c r="V14" s="570"/>
      <c r="W14" s="571"/>
      <c r="X14" s="481"/>
      <c r="Y14" s="481"/>
      <c r="Z14" s="481"/>
      <c r="AA14" s="481"/>
      <c r="AB14" s="482"/>
      <c r="AC14" s="561">
        <v>36.700000000000003</v>
      </c>
      <c r="AD14" s="562"/>
      <c r="AE14" s="562"/>
      <c r="AF14" s="562"/>
      <c r="AG14" s="563"/>
      <c r="AH14" s="561">
        <v>38.4</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147</v>
      </c>
      <c r="CE14" s="472"/>
      <c r="CF14" s="472"/>
      <c r="CG14" s="472"/>
      <c r="CH14" s="472"/>
      <c r="CI14" s="472"/>
      <c r="CJ14" s="472"/>
      <c r="CK14" s="472"/>
      <c r="CL14" s="472"/>
      <c r="CM14" s="472"/>
      <c r="CN14" s="472"/>
      <c r="CO14" s="472"/>
      <c r="CP14" s="472"/>
      <c r="CQ14" s="472"/>
      <c r="CR14" s="472"/>
      <c r="CS14" s="473"/>
      <c r="CT14" s="572">
        <v>38.299999999999997</v>
      </c>
      <c r="CU14" s="573"/>
      <c r="CV14" s="573"/>
      <c r="CW14" s="573"/>
      <c r="CX14" s="573"/>
      <c r="CY14" s="573"/>
      <c r="CZ14" s="573"/>
      <c r="DA14" s="574"/>
      <c r="DB14" s="572">
        <v>21.4</v>
      </c>
      <c r="DC14" s="573"/>
      <c r="DD14" s="573"/>
      <c r="DE14" s="573"/>
      <c r="DF14" s="573"/>
      <c r="DG14" s="573"/>
      <c r="DH14" s="573"/>
      <c r="DI14" s="574"/>
      <c r="DJ14" s="185"/>
      <c r="DK14" s="185"/>
      <c r="DL14" s="185"/>
      <c r="DM14" s="185"/>
      <c r="DN14" s="185"/>
      <c r="DO14" s="185"/>
    </row>
    <row r="15" spans="1:119" ht="18.75" customHeight="1">
      <c r="A15" s="186"/>
      <c r="B15" s="584"/>
      <c r="C15" s="585"/>
      <c r="D15" s="585"/>
      <c r="E15" s="585"/>
      <c r="F15" s="585"/>
      <c r="G15" s="585"/>
      <c r="H15" s="585"/>
      <c r="I15" s="585"/>
      <c r="J15" s="585"/>
      <c r="K15" s="586"/>
      <c r="L15" s="196"/>
      <c r="M15" s="565" t="s">
        <v>140</v>
      </c>
      <c r="N15" s="566"/>
      <c r="O15" s="566"/>
      <c r="P15" s="566"/>
      <c r="Q15" s="567"/>
      <c r="R15" s="568">
        <v>5651</v>
      </c>
      <c r="S15" s="569"/>
      <c r="T15" s="569"/>
      <c r="U15" s="569"/>
      <c r="V15" s="570"/>
      <c r="W15" s="556" t="s">
        <v>148</v>
      </c>
      <c r="X15" s="478"/>
      <c r="Y15" s="478"/>
      <c r="Z15" s="478"/>
      <c r="AA15" s="478"/>
      <c r="AB15" s="479"/>
      <c r="AC15" s="441">
        <v>708</v>
      </c>
      <c r="AD15" s="442"/>
      <c r="AE15" s="442"/>
      <c r="AF15" s="442"/>
      <c r="AG15" s="443"/>
      <c r="AH15" s="441">
        <v>711</v>
      </c>
      <c r="AI15" s="442"/>
      <c r="AJ15" s="442"/>
      <c r="AK15" s="442"/>
      <c r="AL15" s="444"/>
      <c r="AM15" s="534"/>
      <c r="AN15" s="439"/>
      <c r="AO15" s="439"/>
      <c r="AP15" s="439"/>
      <c r="AQ15" s="439"/>
      <c r="AR15" s="439"/>
      <c r="AS15" s="439"/>
      <c r="AT15" s="440"/>
      <c r="AU15" s="522"/>
      <c r="AV15" s="523"/>
      <c r="AW15" s="523"/>
      <c r="AX15" s="523"/>
      <c r="AY15" s="457" t="s">
        <v>149</v>
      </c>
      <c r="AZ15" s="458"/>
      <c r="BA15" s="458"/>
      <c r="BB15" s="458"/>
      <c r="BC15" s="458"/>
      <c r="BD15" s="458"/>
      <c r="BE15" s="458"/>
      <c r="BF15" s="458"/>
      <c r="BG15" s="458"/>
      <c r="BH15" s="458"/>
      <c r="BI15" s="458"/>
      <c r="BJ15" s="458"/>
      <c r="BK15" s="458"/>
      <c r="BL15" s="458"/>
      <c r="BM15" s="459"/>
      <c r="BN15" s="460">
        <v>566413</v>
      </c>
      <c r="BO15" s="461"/>
      <c r="BP15" s="461"/>
      <c r="BQ15" s="461"/>
      <c r="BR15" s="461"/>
      <c r="BS15" s="461"/>
      <c r="BT15" s="461"/>
      <c r="BU15" s="462"/>
      <c r="BV15" s="460">
        <v>562652</v>
      </c>
      <c r="BW15" s="461"/>
      <c r="BX15" s="461"/>
      <c r="BY15" s="461"/>
      <c r="BZ15" s="461"/>
      <c r="CA15" s="461"/>
      <c r="CB15" s="461"/>
      <c r="CC15" s="462"/>
      <c r="CD15" s="575" t="s">
        <v>150</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c r="A16" s="186"/>
      <c r="B16" s="584"/>
      <c r="C16" s="585"/>
      <c r="D16" s="585"/>
      <c r="E16" s="585"/>
      <c r="F16" s="585"/>
      <c r="G16" s="585"/>
      <c r="H16" s="585"/>
      <c r="I16" s="585"/>
      <c r="J16" s="585"/>
      <c r="K16" s="586"/>
      <c r="L16" s="558" t="s">
        <v>151</v>
      </c>
      <c r="M16" s="559"/>
      <c r="N16" s="559"/>
      <c r="O16" s="559"/>
      <c r="P16" s="559"/>
      <c r="Q16" s="560"/>
      <c r="R16" s="553" t="s">
        <v>152</v>
      </c>
      <c r="S16" s="554"/>
      <c r="T16" s="554"/>
      <c r="U16" s="554"/>
      <c r="V16" s="555"/>
      <c r="W16" s="571"/>
      <c r="X16" s="481"/>
      <c r="Y16" s="481"/>
      <c r="Z16" s="481"/>
      <c r="AA16" s="481"/>
      <c r="AB16" s="482"/>
      <c r="AC16" s="561">
        <v>23.7</v>
      </c>
      <c r="AD16" s="562"/>
      <c r="AE16" s="562"/>
      <c r="AF16" s="562"/>
      <c r="AG16" s="563"/>
      <c r="AH16" s="561">
        <v>21.8</v>
      </c>
      <c r="AI16" s="562"/>
      <c r="AJ16" s="562"/>
      <c r="AK16" s="562"/>
      <c r="AL16" s="564"/>
      <c r="AM16" s="534"/>
      <c r="AN16" s="439"/>
      <c r="AO16" s="439"/>
      <c r="AP16" s="439"/>
      <c r="AQ16" s="439"/>
      <c r="AR16" s="439"/>
      <c r="AS16" s="439"/>
      <c r="AT16" s="440"/>
      <c r="AU16" s="522"/>
      <c r="AV16" s="523"/>
      <c r="AW16" s="523"/>
      <c r="AX16" s="523"/>
      <c r="AY16" s="445" t="s">
        <v>153</v>
      </c>
      <c r="AZ16" s="446"/>
      <c r="BA16" s="446"/>
      <c r="BB16" s="446"/>
      <c r="BC16" s="446"/>
      <c r="BD16" s="446"/>
      <c r="BE16" s="446"/>
      <c r="BF16" s="446"/>
      <c r="BG16" s="446"/>
      <c r="BH16" s="446"/>
      <c r="BI16" s="446"/>
      <c r="BJ16" s="446"/>
      <c r="BK16" s="446"/>
      <c r="BL16" s="446"/>
      <c r="BM16" s="447"/>
      <c r="BN16" s="465">
        <v>2537551</v>
      </c>
      <c r="BO16" s="466"/>
      <c r="BP16" s="466"/>
      <c r="BQ16" s="466"/>
      <c r="BR16" s="466"/>
      <c r="BS16" s="466"/>
      <c r="BT16" s="466"/>
      <c r="BU16" s="467"/>
      <c r="BV16" s="465">
        <v>2629832</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c r="A17" s="186"/>
      <c r="B17" s="587"/>
      <c r="C17" s="588"/>
      <c r="D17" s="588"/>
      <c r="E17" s="588"/>
      <c r="F17" s="588"/>
      <c r="G17" s="588"/>
      <c r="H17" s="588"/>
      <c r="I17" s="588"/>
      <c r="J17" s="588"/>
      <c r="K17" s="589"/>
      <c r="L17" s="201"/>
      <c r="M17" s="550" t="s">
        <v>154</v>
      </c>
      <c r="N17" s="551"/>
      <c r="O17" s="551"/>
      <c r="P17" s="551"/>
      <c r="Q17" s="552"/>
      <c r="R17" s="553" t="s">
        <v>152</v>
      </c>
      <c r="S17" s="554"/>
      <c r="T17" s="554"/>
      <c r="U17" s="554"/>
      <c r="V17" s="555"/>
      <c r="W17" s="556" t="s">
        <v>155</v>
      </c>
      <c r="X17" s="478"/>
      <c r="Y17" s="478"/>
      <c r="Z17" s="478"/>
      <c r="AA17" s="478"/>
      <c r="AB17" s="479"/>
      <c r="AC17" s="441">
        <v>1186</v>
      </c>
      <c r="AD17" s="442"/>
      <c r="AE17" s="442"/>
      <c r="AF17" s="442"/>
      <c r="AG17" s="443"/>
      <c r="AH17" s="441">
        <v>1298</v>
      </c>
      <c r="AI17" s="442"/>
      <c r="AJ17" s="442"/>
      <c r="AK17" s="442"/>
      <c r="AL17" s="444"/>
      <c r="AM17" s="534"/>
      <c r="AN17" s="439"/>
      <c r="AO17" s="439"/>
      <c r="AP17" s="439"/>
      <c r="AQ17" s="439"/>
      <c r="AR17" s="439"/>
      <c r="AS17" s="439"/>
      <c r="AT17" s="440"/>
      <c r="AU17" s="522"/>
      <c r="AV17" s="523"/>
      <c r="AW17" s="523"/>
      <c r="AX17" s="523"/>
      <c r="AY17" s="445" t="s">
        <v>156</v>
      </c>
      <c r="AZ17" s="446"/>
      <c r="BA17" s="446"/>
      <c r="BB17" s="446"/>
      <c r="BC17" s="446"/>
      <c r="BD17" s="446"/>
      <c r="BE17" s="446"/>
      <c r="BF17" s="446"/>
      <c r="BG17" s="446"/>
      <c r="BH17" s="446"/>
      <c r="BI17" s="446"/>
      <c r="BJ17" s="446"/>
      <c r="BK17" s="446"/>
      <c r="BL17" s="446"/>
      <c r="BM17" s="447"/>
      <c r="BN17" s="465">
        <v>700888</v>
      </c>
      <c r="BO17" s="466"/>
      <c r="BP17" s="466"/>
      <c r="BQ17" s="466"/>
      <c r="BR17" s="466"/>
      <c r="BS17" s="466"/>
      <c r="BT17" s="466"/>
      <c r="BU17" s="467"/>
      <c r="BV17" s="465">
        <v>700627</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c r="A18" s="186"/>
      <c r="B18" s="527" t="s">
        <v>157</v>
      </c>
      <c r="C18" s="528"/>
      <c r="D18" s="528"/>
      <c r="E18" s="529"/>
      <c r="F18" s="529"/>
      <c r="G18" s="529"/>
      <c r="H18" s="529"/>
      <c r="I18" s="529"/>
      <c r="J18" s="529"/>
      <c r="K18" s="529"/>
      <c r="L18" s="530">
        <v>241.98</v>
      </c>
      <c r="M18" s="530"/>
      <c r="N18" s="530"/>
      <c r="O18" s="530"/>
      <c r="P18" s="530"/>
      <c r="Q18" s="530"/>
      <c r="R18" s="531"/>
      <c r="S18" s="531"/>
      <c r="T18" s="531"/>
      <c r="U18" s="531"/>
      <c r="V18" s="532"/>
      <c r="W18" s="546"/>
      <c r="X18" s="547"/>
      <c r="Y18" s="547"/>
      <c r="Z18" s="547"/>
      <c r="AA18" s="547"/>
      <c r="AB18" s="557"/>
      <c r="AC18" s="429">
        <v>39.6</v>
      </c>
      <c r="AD18" s="430"/>
      <c r="AE18" s="430"/>
      <c r="AF18" s="430"/>
      <c r="AG18" s="533"/>
      <c r="AH18" s="429">
        <v>39.799999999999997</v>
      </c>
      <c r="AI18" s="430"/>
      <c r="AJ18" s="430"/>
      <c r="AK18" s="430"/>
      <c r="AL18" s="431"/>
      <c r="AM18" s="534"/>
      <c r="AN18" s="439"/>
      <c r="AO18" s="439"/>
      <c r="AP18" s="439"/>
      <c r="AQ18" s="439"/>
      <c r="AR18" s="439"/>
      <c r="AS18" s="439"/>
      <c r="AT18" s="440"/>
      <c r="AU18" s="522"/>
      <c r="AV18" s="523"/>
      <c r="AW18" s="523"/>
      <c r="AX18" s="523"/>
      <c r="AY18" s="445" t="s">
        <v>158</v>
      </c>
      <c r="AZ18" s="446"/>
      <c r="BA18" s="446"/>
      <c r="BB18" s="446"/>
      <c r="BC18" s="446"/>
      <c r="BD18" s="446"/>
      <c r="BE18" s="446"/>
      <c r="BF18" s="446"/>
      <c r="BG18" s="446"/>
      <c r="BH18" s="446"/>
      <c r="BI18" s="446"/>
      <c r="BJ18" s="446"/>
      <c r="BK18" s="446"/>
      <c r="BL18" s="446"/>
      <c r="BM18" s="447"/>
      <c r="BN18" s="465">
        <v>2615687</v>
      </c>
      <c r="BO18" s="466"/>
      <c r="BP18" s="466"/>
      <c r="BQ18" s="466"/>
      <c r="BR18" s="466"/>
      <c r="BS18" s="466"/>
      <c r="BT18" s="466"/>
      <c r="BU18" s="467"/>
      <c r="BV18" s="465">
        <v>2662389</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c r="A19" s="186"/>
      <c r="B19" s="527" t="s">
        <v>159</v>
      </c>
      <c r="C19" s="528"/>
      <c r="D19" s="528"/>
      <c r="E19" s="529"/>
      <c r="F19" s="529"/>
      <c r="G19" s="529"/>
      <c r="H19" s="529"/>
      <c r="I19" s="529"/>
      <c r="J19" s="529"/>
      <c r="K19" s="529"/>
      <c r="L19" s="535">
        <v>23</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160</v>
      </c>
      <c r="AZ19" s="446"/>
      <c r="BA19" s="446"/>
      <c r="BB19" s="446"/>
      <c r="BC19" s="446"/>
      <c r="BD19" s="446"/>
      <c r="BE19" s="446"/>
      <c r="BF19" s="446"/>
      <c r="BG19" s="446"/>
      <c r="BH19" s="446"/>
      <c r="BI19" s="446"/>
      <c r="BJ19" s="446"/>
      <c r="BK19" s="446"/>
      <c r="BL19" s="446"/>
      <c r="BM19" s="447"/>
      <c r="BN19" s="465">
        <v>3245677</v>
      </c>
      <c r="BO19" s="466"/>
      <c r="BP19" s="466"/>
      <c r="BQ19" s="466"/>
      <c r="BR19" s="466"/>
      <c r="BS19" s="466"/>
      <c r="BT19" s="466"/>
      <c r="BU19" s="467"/>
      <c r="BV19" s="465">
        <v>3331434</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c r="A20" s="186"/>
      <c r="B20" s="527" t="s">
        <v>161</v>
      </c>
      <c r="C20" s="528"/>
      <c r="D20" s="528"/>
      <c r="E20" s="529"/>
      <c r="F20" s="529"/>
      <c r="G20" s="529"/>
      <c r="H20" s="529"/>
      <c r="I20" s="529"/>
      <c r="J20" s="529"/>
      <c r="K20" s="529"/>
      <c r="L20" s="535">
        <v>2006</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c r="A21" s="186"/>
      <c r="B21" s="524" t="s">
        <v>162</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c r="A22" s="186"/>
      <c r="B22" s="494" t="s">
        <v>163</v>
      </c>
      <c r="C22" s="495"/>
      <c r="D22" s="496"/>
      <c r="E22" s="503" t="s">
        <v>1</v>
      </c>
      <c r="F22" s="478"/>
      <c r="G22" s="478"/>
      <c r="H22" s="478"/>
      <c r="I22" s="478"/>
      <c r="J22" s="478"/>
      <c r="K22" s="479"/>
      <c r="L22" s="503" t="s">
        <v>164</v>
      </c>
      <c r="M22" s="478"/>
      <c r="N22" s="478"/>
      <c r="O22" s="478"/>
      <c r="P22" s="479"/>
      <c r="Q22" s="488" t="s">
        <v>165</v>
      </c>
      <c r="R22" s="489"/>
      <c r="S22" s="489"/>
      <c r="T22" s="489"/>
      <c r="U22" s="489"/>
      <c r="V22" s="504"/>
      <c r="W22" s="506" t="s">
        <v>166</v>
      </c>
      <c r="X22" s="495"/>
      <c r="Y22" s="496"/>
      <c r="Z22" s="503" t="s">
        <v>1</v>
      </c>
      <c r="AA22" s="478"/>
      <c r="AB22" s="478"/>
      <c r="AC22" s="478"/>
      <c r="AD22" s="478"/>
      <c r="AE22" s="478"/>
      <c r="AF22" s="478"/>
      <c r="AG22" s="479"/>
      <c r="AH22" s="477" t="s">
        <v>167</v>
      </c>
      <c r="AI22" s="478"/>
      <c r="AJ22" s="478"/>
      <c r="AK22" s="478"/>
      <c r="AL22" s="479"/>
      <c r="AM22" s="477" t="s">
        <v>168</v>
      </c>
      <c r="AN22" s="483"/>
      <c r="AO22" s="483"/>
      <c r="AP22" s="483"/>
      <c r="AQ22" s="483"/>
      <c r="AR22" s="484"/>
      <c r="AS22" s="488" t="s">
        <v>165</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169</v>
      </c>
      <c r="AZ23" s="458"/>
      <c r="BA23" s="458"/>
      <c r="BB23" s="458"/>
      <c r="BC23" s="458"/>
      <c r="BD23" s="458"/>
      <c r="BE23" s="458"/>
      <c r="BF23" s="458"/>
      <c r="BG23" s="458"/>
      <c r="BH23" s="458"/>
      <c r="BI23" s="458"/>
      <c r="BJ23" s="458"/>
      <c r="BK23" s="458"/>
      <c r="BL23" s="458"/>
      <c r="BM23" s="459"/>
      <c r="BN23" s="465">
        <v>5748227</v>
      </c>
      <c r="BO23" s="466"/>
      <c r="BP23" s="466"/>
      <c r="BQ23" s="466"/>
      <c r="BR23" s="466"/>
      <c r="BS23" s="466"/>
      <c r="BT23" s="466"/>
      <c r="BU23" s="467"/>
      <c r="BV23" s="465">
        <v>5633281</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c r="A24" s="186"/>
      <c r="B24" s="497"/>
      <c r="C24" s="498"/>
      <c r="D24" s="499"/>
      <c r="E24" s="438" t="s">
        <v>170</v>
      </c>
      <c r="F24" s="439"/>
      <c r="G24" s="439"/>
      <c r="H24" s="439"/>
      <c r="I24" s="439"/>
      <c r="J24" s="439"/>
      <c r="K24" s="440"/>
      <c r="L24" s="441">
        <v>1</v>
      </c>
      <c r="M24" s="442"/>
      <c r="N24" s="442"/>
      <c r="O24" s="442"/>
      <c r="P24" s="443"/>
      <c r="Q24" s="441">
        <v>7630</v>
      </c>
      <c r="R24" s="442"/>
      <c r="S24" s="442"/>
      <c r="T24" s="442"/>
      <c r="U24" s="442"/>
      <c r="V24" s="443"/>
      <c r="W24" s="507"/>
      <c r="X24" s="498"/>
      <c r="Y24" s="499"/>
      <c r="Z24" s="438" t="s">
        <v>171</v>
      </c>
      <c r="AA24" s="439"/>
      <c r="AB24" s="439"/>
      <c r="AC24" s="439"/>
      <c r="AD24" s="439"/>
      <c r="AE24" s="439"/>
      <c r="AF24" s="439"/>
      <c r="AG24" s="440"/>
      <c r="AH24" s="441">
        <v>79</v>
      </c>
      <c r="AI24" s="442"/>
      <c r="AJ24" s="442"/>
      <c r="AK24" s="442"/>
      <c r="AL24" s="443"/>
      <c r="AM24" s="441">
        <v>221832</v>
      </c>
      <c r="AN24" s="442"/>
      <c r="AO24" s="442"/>
      <c r="AP24" s="442"/>
      <c r="AQ24" s="442"/>
      <c r="AR24" s="443"/>
      <c r="AS24" s="441">
        <v>2808</v>
      </c>
      <c r="AT24" s="442"/>
      <c r="AU24" s="442"/>
      <c r="AV24" s="442"/>
      <c r="AW24" s="442"/>
      <c r="AX24" s="444"/>
      <c r="AY24" s="432" t="s">
        <v>172</v>
      </c>
      <c r="AZ24" s="433"/>
      <c r="BA24" s="433"/>
      <c r="BB24" s="433"/>
      <c r="BC24" s="433"/>
      <c r="BD24" s="433"/>
      <c r="BE24" s="433"/>
      <c r="BF24" s="433"/>
      <c r="BG24" s="433"/>
      <c r="BH24" s="433"/>
      <c r="BI24" s="433"/>
      <c r="BJ24" s="433"/>
      <c r="BK24" s="433"/>
      <c r="BL24" s="433"/>
      <c r="BM24" s="434"/>
      <c r="BN24" s="465">
        <v>5597106</v>
      </c>
      <c r="BO24" s="466"/>
      <c r="BP24" s="466"/>
      <c r="BQ24" s="466"/>
      <c r="BR24" s="466"/>
      <c r="BS24" s="466"/>
      <c r="BT24" s="466"/>
      <c r="BU24" s="467"/>
      <c r="BV24" s="465">
        <v>5378826</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c r="A25" s="186"/>
      <c r="B25" s="497"/>
      <c r="C25" s="498"/>
      <c r="D25" s="499"/>
      <c r="E25" s="438" t="s">
        <v>173</v>
      </c>
      <c r="F25" s="439"/>
      <c r="G25" s="439"/>
      <c r="H25" s="439"/>
      <c r="I25" s="439"/>
      <c r="J25" s="439"/>
      <c r="K25" s="440"/>
      <c r="L25" s="441">
        <v>1</v>
      </c>
      <c r="M25" s="442"/>
      <c r="N25" s="442"/>
      <c r="O25" s="442"/>
      <c r="P25" s="443"/>
      <c r="Q25" s="441">
        <v>6040</v>
      </c>
      <c r="R25" s="442"/>
      <c r="S25" s="442"/>
      <c r="T25" s="442"/>
      <c r="U25" s="442"/>
      <c r="V25" s="443"/>
      <c r="W25" s="507"/>
      <c r="X25" s="498"/>
      <c r="Y25" s="499"/>
      <c r="Z25" s="438" t="s">
        <v>174</v>
      </c>
      <c r="AA25" s="439"/>
      <c r="AB25" s="439"/>
      <c r="AC25" s="439"/>
      <c r="AD25" s="439"/>
      <c r="AE25" s="439"/>
      <c r="AF25" s="439"/>
      <c r="AG25" s="440"/>
      <c r="AH25" s="441" t="s">
        <v>139</v>
      </c>
      <c r="AI25" s="442"/>
      <c r="AJ25" s="442"/>
      <c r="AK25" s="442"/>
      <c r="AL25" s="443"/>
      <c r="AM25" s="441" t="s">
        <v>139</v>
      </c>
      <c r="AN25" s="442"/>
      <c r="AO25" s="442"/>
      <c r="AP25" s="442"/>
      <c r="AQ25" s="442"/>
      <c r="AR25" s="443"/>
      <c r="AS25" s="441" t="s">
        <v>139</v>
      </c>
      <c r="AT25" s="442"/>
      <c r="AU25" s="442"/>
      <c r="AV25" s="442"/>
      <c r="AW25" s="442"/>
      <c r="AX25" s="444"/>
      <c r="AY25" s="457" t="s">
        <v>175</v>
      </c>
      <c r="AZ25" s="458"/>
      <c r="BA25" s="458"/>
      <c r="BB25" s="458"/>
      <c r="BC25" s="458"/>
      <c r="BD25" s="458"/>
      <c r="BE25" s="458"/>
      <c r="BF25" s="458"/>
      <c r="BG25" s="458"/>
      <c r="BH25" s="458"/>
      <c r="BI25" s="458"/>
      <c r="BJ25" s="458"/>
      <c r="BK25" s="458"/>
      <c r="BL25" s="458"/>
      <c r="BM25" s="459"/>
      <c r="BN25" s="460">
        <v>197358</v>
      </c>
      <c r="BO25" s="461"/>
      <c r="BP25" s="461"/>
      <c r="BQ25" s="461"/>
      <c r="BR25" s="461"/>
      <c r="BS25" s="461"/>
      <c r="BT25" s="461"/>
      <c r="BU25" s="462"/>
      <c r="BV25" s="460">
        <v>283771</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c r="A26" s="186"/>
      <c r="B26" s="497"/>
      <c r="C26" s="498"/>
      <c r="D26" s="499"/>
      <c r="E26" s="438" t="s">
        <v>176</v>
      </c>
      <c r="F26" s="439"/>
      <c r="G26" s="439"/>
      <c r="H26" s="439"/>
      <c r="I26" s="439"/>
      <c r="J26" s="439"/>
      <c r="K26" s="440"/>
      <c r="L26" s="441">
        <v>1</v>
      </c>
      <c r="M26" s="442"/>
      <c r="N26" s="442"/>
      <c r="O26" s="442"/>
      <c r="P26" s="443"/>
      <c r="Q26" s="441">
        <v>5560</v>
      </c>
      <c r="R26" s="442"/>
      <c r="S26" s="442"/>
      <c r="T26" s="442"/>
      <c r="U26" s="442"/>
      <c r="V26" s="443"/>
      <c r="W26" s="507"/>
      <c r="X26" s="498"/>
      <c r="Y26" s="499"/>
      <c r="Z26" s="438" t="s">
        <v>177</v>
      </c>
      <c r="AA26" s="520"/>
      <c r="AB26" s="520"/>
      <c r="AC26" s="520"/>
      <c r="AD26" s="520"/>
      <c r="AE26" s="520"/>
      <c r="AF26" s="520"/>
      <c r="AG26" s="521"/>
      <c r="AH26" s="441">
        <v>3</v>
      </c>
      <c r="AI26" s="442"/>
      <c r="AJ26" s="442"/>
      <c r="AK26" s="442"/>
      <c r="AL26" s="443"/>
      <c r="AM26" s="441">
        <v>7638</v>
      </c>
      <c r="AN26" s="442"/>
      <c r="AO26" s="442"/>
      <c r="AP26" s="442"/>
      <c r="AQ26" s="442"/>
      <c r="AR26" s="443"/>
      <c r="AS26" s="441">
        <v>2546</v>
      </c>
      <c r="AT26" s="442"/>
      <c r="AU26" s="442"/>
      <c r="AV26" s="442"/>
      <c r="AW26" s="442"/>
      <c r="AX26" s="444"/>
      <c r="AY26" s="474" t="s">
        <v>178</v>
      </c>
      <c r="AZ26" s="475"/>
      <c r="BA26" s="475"/>
      <c r="BB26" s="475"/>
      <c r="BC26" s="475"/>
      <c r="BD26" s="475"/>
      <c r="BE26" s="475"/>
      <c r="BF26" s="475"/>
      <c r="BG26" s="475"/>
      <c r="BH26" s="475"/>
      <c r="BI26" s="475"/>
      <c r="BJ26" s="475"/>
      <c r="BK26" s="475"/>
      <c r="BL26" s="475"/>
      <c r="BM26" s="476"/>
      <c r="BN26" s="465" t="s">
        <v>139</v>
      </c>
      <c r="BO26" s="466"/>
      <c r="BP26" s="466"/>
      <c r="BQ26" s="466"/>
      <c r="BR26" s="466"/>
      <c r="BS26" s="466"/>
      <c r="BT26" s="466"/>
      <c r="BU26" s="467"/>
      <c r="BV26" s="465" t="s">
        <v>139</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c r="A27" s="186"/>
      <c r="B27" s="497"/>
      <c r="C27" s="498"/>
      <c r="D27" s="499"/>
      <c r="E27" s="438" t="s">
        <v>179</v>
      </c>
      <c r="F27" s="439"/>
      <c r="G27" s="439"/>
      <c r="H27" s="439"/>
      <c r="I27" s="439"/>
      <c r="J27" s="439"/>
      <c r="K27" s="440"/>
      <c r="L27" s="441">
        <v>1</v>
      </c>
      <c r="M27" s="442"/>
      <c r="N27" s="442"/>
      <c r="O27" s="442"/>
      <c r="P27" s="443"/>
      <c r="Q27" s="441">
        <v>2830</v>
      </c>
      <c r="R27" s="442"/>
      <c r="S27" s="442"/>
      <c r="T27" s="442"/>
      <c r="U27" s="442"/>
      <c r="V27" s="443"/>
      <c r="W27" s="507"/>
      <c r="X27" s="498"/>
      <c r="Y27" s="499"/>
      <c r="Z27" s="438" t="s">
        <v>180</v>
      </c>
      <c r="AA27" s="439"/>
      <c r="AB27" s="439"/>
      <c r="AC27" s="439"/>
      <c r="AD27" s="439"/>
      <c r="AE27" s="439"/>
      <c r="AF27" s="439"/>
      <c r="AG27" s="440"/>
      <c r="AH27" s="441">
        <v>2</v>
      </c>
      <c r="AI27" s="442"/>
      <c r="AJ27" s="442"/>
      <c r="AK27" s="442"/>
      <c r="AL27" s="443"/>
      <c r="AM27" s="441" t="s">
        <v>181</v>
      </c>
      <c r="AN27" s="442"/>
      <c r="AO27" s="442"/>
      <c r="AP27" s="442"/>
      <c r="AQ27" s="442"/>
      <c r="AR27" s="443"/>
      <c r="AS27" s="441" t="s">
        <v>181</v>
      </c>
      <c r="AT27" s="442"/>
      <c r="AU27" s="442"/>
      <c r="AV27" s="442"/>
      <c r="AW27" s="442"/>
      <c r="AX27" s="444"/>
      <c r="AY27" s="471" t="s">
        <v>182</v>
      </c>
      <c r="AZ27" s="472"/>
      <c r="BA27" s="472"/>
      <c r="BB27" s="472"/>
      <c r="BC27" s="472"/>
      <c r="BD27" s="472"/>
      <c r="BE27" s="472"/>
      <c r="BF27" s="472"/>
      <c r="BG27" s="472"/>
      <c r="BH27" s="472"/>
      <c r="BI27" s="472"/>
      <c r="BJ27" s="472"/>
      <c r="BK27" s="472"/>
      <c r="BL27" s="472"/>
      <c r="BM27" s="473"/>
      <c r="BN27" s="468" t="s">
        <v>139</v>
      </c>
      <c r="BO27" s="469"/>
      <c r="BP27" s="469"/>
      <c r="BQ27" s="469"/>
      <c r="BR27" s="469"/>
      <c r="BS27" s="469"/>
      <c r="BT27" s="469"/>
      <c r="BU27" s="470"/>
      <c r="BV27" s="468" t="s">
        <v>139</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c r="A28" s="186"/>
      <c r="B28" s="497"/>
      <c r="C28" s="498"/>
      <c r="D28" s="499"/>
      <c r="E28" s="438" t="s">
        <v>183</v>
      </c>
      <c r="F28" s="439"/>
      <c r="G28" s="439"/>
      <c r="H28" s="439"/>
      <c r="I28" s="439"/>
      <c r="J28" s="439"/>
      <c r="K28" s="440"/>
      <c r="L28" s="441">
        <v>1</v>
      </c>
      <c r="M28" s="442"/>
      <c r="N28" s="442"/>
      <c r="O28" s="442"/>
      <c r="P28" s="443"/>
      <c r="Q28" s="441">
        <v>2400</v>
      </c>
      <c r="R28" s="442"/>
      <c r="S28" s="442"/>
      <c r="T28" s="442"/>
      <c r="U28" s="442"/>
      <c r="V28" s="443"/>
      <c r="W28" s="507"/>
      <c r="X28" s="498"/>
      <c r="Y28" s="499"/>
      <c r="Z28" s="438" t="s">
        <v>184</v>
      </c>
      <c r="AA28" s="439"/>
      <c r="AB28" s="439"/>
      <c r="AC28" s="439"/>
      <c r="AD28" s="439"/>
      <c r="AE28" s="439"/>
      <c r="AF28" s="439"/>
      <c r="AG28" s="440"/>
      <c r="AH28" s="441" t="s">
        <v>139</v>
      </c>
      <c r="AI28" s="442"/>
      <c r="AJ28" s="442"/>
      <c r="AK28" s="442"/>
      <c r="AL28" s="443"/>
      <c r="AM28" s="441" t="s">
        <v>139</v>
      </c>
      <c r="AN28" s="442"/>
      <c r="AO28" s="442"/>
      <c r="AP28" s="442"/>
      <c r="AQ28" s="442"/>
      <c r="AR28" s="443"/>
      <c r="AS28" s="441" t="s">
        <v>139</v>
      </c>
      <c r="AT28" s="442"/>
      <c r="AU28" s="442"/>
      <c r="AV28" s="442"/>
      <c r="AW28" s="442"/>
      <c r="AX28" s="444"/>
      <c r="AY28" s="448" t="s">
        <v>185</v>
      </c>
      <c r="AZ28" s="449"/>
      <c r="BA28" s="449"/>
      <c r="BB28" s="450"/>
      <c r="BC28" s="457" t="s">
        <v>48</v>
      </c>
      <c r="BD28" s="458"/>
      <c r="BE28" s="458"/>
      <c r="BF28" s="458"/>
      <c r="BG28" s="458"/>
      <c r="BH28" s="458"/>
      <c r="BI28" s="458"/>
      <c r="BJ28" s="458"/>
      <c r="BK28" s="458"/>
      <c r="BL28" s="458"/>
      <c r="BM28" s="459"/>
      <c r="BN28" s="460">
        <v>1114948</v>
      </c>
      <c r="BO28" s="461"/>
      <c r="BP28" s="461"/>
      <c r="BQ28" s="461"/>
      <c r="BR28" s="461"/>
      <c r="BS28" s="461"/>
      <c r="BT28" s="461"/>
      <c r="BU28" s="462"/>
      <c r="BV28" s="460">
        <v>1069948</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c r="A29" s="186"/>
      <c r="B29" s="497"/>
      <c r="C29" s="498"/>
      <c r="D29" s="499"/>
      <c r="E29" s="438" t="s">
        <v>186</v>
      </c>
      <c r="F29" s="439"/>
      <c r="G29" s="439"/>
      <c r="H29" s="439"/>
      <c r="I29" s="439"/>
      <c r="J29" s="439"/>
      <c r="K29" s="440"/>
      <c r="L29" s="441">
        <v>8</v>
      </c>
      <c r="M29" s="442"/>
      <c r="N29" s="442"/>
      <c r="O29" s="442"/>
      <c r="P29" s="443"/>
      <c r="Q29" s="441">
        <v>2250</v>
      </c>
      <c r="R29" s="442"/>
      <c r="S29" s="442"/>
      <c r="T29" s="442"/>
      <c r="U29" s="442"/>
      <c r="V29" s="443"/>
      <c r="W29" s="508"/>
      <c r="X29" s="509"/>
      <c r="Y29" s="510"/>
      <c r="Z29" s="438" t="s">
        <v>187</v>
      </c>
      <c r="AA29" s="439"/>
      <c r="AB29" s="439"/>
      <c r="AC29" s="439"/>
      <c r="AD29" s="439"/>
      <c r="AE29" s="439"/>
      <c r="AF29" s="439"/>
      <c r="AG29" s="440"/>
      <c r="AH29" s="441">
        <v>81</v>
      </c>
      <c r="AI29" s="442"/>
      <c r="AJ29" s="442"/>
      <c r="AK29" s="442"/>
      <c r="AL29" s="443"/>
      <c r="AM29" s="441">
        <v>228722</v>
      </c>
      <c r="AN29" s="442"/>
      <c r="AO29" s="442"/>
      <c r="AP29" s="442"/>
      <c r="AQ29" s="442"/>
      <c r="AR29" s="443"/>
      <c r="AS29" s="441">
        <v>2824</v>
      </c>
      <c r="AT29" s="442"/>
      <c r="AU29" s="442"/>
      <c r="AV29" s="442"/>
      <c r="AW29" s="442"/>
      <c r="AX29" s="444"/>
      <c r="AY29" s="451"/>
      <c r="AZ29" s="452"/>
      <c r="BA29" s="452"/>
      <c r="BB29" s="453"/>
      <c r="BC29" s="445" t="s">
        <v>188</v>
      </c>
      <c r="BD29" s="446"/>
      <c r="BE29" s="446"/>
      <c r="BF29" s="446"/>
      <c r="BG29" s="446"/>
      <c r="BH29" s="446"/>
      <c r="BI29" s="446"/>
      <c r="BJ29" s="446"/>
      <c r="BK29" s="446"/>
      <c r="BL29" s="446"/>
      <c r="BM29" s="447"/>
      <c r="BN29" s="465">
        <v>49154</v>
      </c>
      <c r="BO29" s="466"/>
      <c r="BP29" s="466"/>
      <c r="BQ29" s="466"/>
      <c r="BR29" s="466"/>
      <c r="BS29" s="466"/>
      <c r="BT29" s="466"/>
      <c r="BU29" s="467"/>
      <c r="BV29" s="465">
        <v>199154</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189</v>
      </c>
      <c r="X30" s="518"/>
      <c r="Y30" s="518"/>
      <c r="Z30" s="518"/>
      <c r="AA30" s="518"/>
      <c r="AB30" s="518"/>
      <c r="AC30" s="518"/>
      <c r="AD30" s="518"/>
      <c r="AE30" s="518"/>
      <c r="AF30" s="518"/>
      <c r="AG30" s="519"/>
      <c r="AH30" s="429">
        <v>93.1</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301678</v>
      </c>
      <c r="BO30" s="469"/>
      <c r="BP30" s="469"/>
      <c r="BQ30" s="469"/>
      <c r="BR30" s="469"/>
      <c r="BS30" s="469"/>
      <c r="BT30" s="469"/>
      <c r="BU30" s="470"/>
      <c r="BV30" s="468">
        <v>345675</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c r="A32" s="186"/>
      <c r="B32" s="212"/>
      <c r="C32" s="213" t="s">
        <v>190</v>
      </c>
      <c r="D32" s="213"/>
      <c r="E32" s="213"/>
      <c r="F32" s="210"/>
      <c r="G32" s="210"/>
      <c r="H32" s="210"/>
      <c r="I32" s="210"/>
      <c r="J32" s="210"/>
      <c r="K32" s="210"/>
      <c r="L32" s="210"/>
      <c r="M32" s="210"/>
      <c r="N32" s="210"/>
      <c r="O32" s="210"/>
      <c r="P32" s="210"/>
      <c r="Q32" s="210"/>
      <c r="R32" s="210"/>
      <c r="S32" s="210"/>
      <c r="T32" s="210"/>
      <c r="U32" s="210" t="s">
        <v>191</v>
      </c>
      <c r="V32" s="210"/>
      <c r="W32" s="210"/>
      <c r="X32" s="210"/>
      <c r="Y32" s="210"/>
      <c r="Z32" s="210"/>
      <c r="AA32" s="210"/>
      <c r="AB32" s="210"/>
      <c r="AC32" s="210"/>
      <c r="AD32" s="210"/>
      <c r="AE32" s="210"/>
      <c r="AF32" s="210"/>
      <c r="AG32" s="210"/>
      <c r="AH32" s="210"/>
      <c r="AI32" s="210"/>
      <c r="AJ32" s="210"/>
      <c r="AK32" s="210"/>
      <c r="AL32" s="210"/>
      <c r="AM32" s="214" t="s">
        <v>192</v>
      </c>
      <c r="AN32" s="210"/>
      <c r="AO32" s="210"/>
      <c r="AP32" s="210"/>
      <c r="AQ32" s="210"/>
      <c r="AR32" s="210"/>
      <c r="AS32" s="214"/>
      <c r="AT32" s="214"/>
      <c r="AU32" s="214"/>
      <c r="AV32" s="214"/>
      <c r="AW32" s="214"/>
      <c r="AX32" s="214"/>
      <c r="AY32" s="214"/>
      <c r="AZ32" s="214"/>
      <c r="BA32" s="214"/>
      <c r="BB32" s="210"/>
      <c r="BC32" s="214"/>
      <c r="BD32" s="210"/>
      <c r="BE32" s="214" t="s">
        <v>193</v>
      </c>
      <c r="BF32" s="210"/>
      <c r="BG32" s="210"/>
      <c r="BH32" s="210"/>
      <c r="BI32" s="210"/>
      <c r="BJ32" s="214"/>
      <c r="BK32" s="214"/>
      <c r="BL32" s="214"/>
      <c r="BM32" s="214"/>
      <c r="BN32" s="214"/>
      <c r="BO32" s="214"/>
      <c r="BP32" s="214"/>
      <c r="BQ32" s="214"/>
      <c r="BR32" s="210"/>
      <c r="BS32" s="210"/>
      <c r="BT32" s="210"/>
      <c r="BU32" s="210"/>
      <c r="BV32" s="210"/>
      <c r="BW32" s="210" t="s">
        <v>194</v>
      </c>
      <c r="BX32" s="210"/>
      <c r="BY32" s="210"/>
      <c r="BZ32" s="210"/>
      <c r="CA32" s="210"/>
      <c r="CB32" s="214"/>
      <c r="CC32" s="214"/>
      <c r="CD32" s="214"/>
      <c r="CE32" s="214"/>
      <c r="CF32" s="214"/>
      <c r="CG32" s="214"/>
      <c r="CH32" s="214"/>
      <c r="CI32" s="214"/>
      <c r="CJ32" s="214"/>
      <c r="CK32" s="214"/>
      <c r="CL32" s="214"/>
      <c r="CM32" s="214"/>
      <c r="CN32" s="214"/>
      <c r="CO32" s="214" t="s">
        <v>195</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c r="A33" s="186"/>
      <c r="B33" s="212"/>
      <c r="C33" s="428" t="s">
        <v>196</v>
      </c>
      <c r="D33" s="428"/>
      <c r="E33" s="427" t="s">
        <v>197</v>
      </c>
      <c r="F33" s="427"/>
      <c r="G33" s="427"/>
      <c r="H33" s="427"/>
      <c r="I33" s="427"/>
      <c r="J33" s="427"/>
      <c r="K33" s="427"/>
      <c r="L33" s="427"/>
      <c r="M33" s="427"/>
      <c r="N33" s="427"/>
      <c r="O33" s="427"/>
      <c r="P33" s="427"/>
      <c r="Q33" s="427"/>
      <c r="R33" s="427"/>
      <c r="S33" s="427"/>
      <c r="T33" s="215"/>
      <c r="U33" s="428" t="s">
        <v>196</v>
      </c>
      <c r="V33" s="428"/>
      <c r="W33" s="427" t="s">
        <v>197</v>
      </c>
      <c r="X33" s="427"/>
      <c r="Y33" s="427"/>
      <c r="Z33" s="427"/>
      <c r="AA33" s="427"/>
      <c r="AB33" s="427"/>
      <c r="AC33" s="427"/>
      <c r="AD33" s="427"/>
      <c r="AE33" s="427"/>
      <c r="AF33" s="427"/>
      <c r="AG33" s="427"/>
      <c r="AH33" s="427"/>
      <c r="AI33" s="427"/>
      <c r="AJ33" s="427"/>
      <c r="AK33" s="427"/>
      <c r="AL33" s="215"/>
      <c r="AM33" s="428" t="s">
        <v>196</v>
      </c>
      <c r="AN33" s="428"/>
      <c r="AO33" s="427" t="s">
        <v>197</v>
      </c>
      <c r="AP33" s="427"/>
      <c r="AQ33" s="427"/>
      <c r="AR33" s="427"/>
      <c r="AS33" s="427"/>
      <c r="AT33" s="427"/>
      <c r="AU33" s="427"/>
      <c r="AV33" s="427"/>
      <c r="AW33" s="427"/>
      <c r="AX33" s="427"/>
      <c r="AY33" s="427"/>
      <c r="AZ33" s="427"/>
      <c r="BA33" s="427"/>
      <c r="BB33" s="427"/>
      <c r="BC33" s="427"/>
      <c r="BD33" s="216"/>
      <c r="BE33" s="427" t="s">
        <v>198</v>
      </c>
      <c r="BF33" s="427"/>
      <c r="BG33" s="427" t="s">
        <v>199</v>
      </c>
      <c r="BH33" s="427"/>
      <c r="BI33" s="427"/>
      <c r="BJ33" s="427"/>
      <c r="BK33" s="427"/>
      <c r="BL33" s="427"/>
      <c r="BM33" s="427"/>
      <c r="BN33" s="427"/>
      <c r="BO33" s="427"/>
      <c r="BP33" s="427"/>
      <c r="BQ33" s="427"/>
      <c r="BR33" s="427"/>
      <c r="BS33" s="427"/>
      <c r="BT33" s="427"/>
      <c r="BU33" s="427"/>
      <c r="BV33" s="216"/>
      <c r="BW33" s="428" t="s">
        <v>198</v>
      </c>
      <c r="BX33" s="428"/>
      <c r="BY33" s="427" t="s">
        <v>200</v>
      </c>
      <c r="BZ33" s="427"/>
      <c r="CA33" s="427"/>
      <c r="CB33" s="427"/>
      <c r="CC33" s="427"/>
      <c r="CD33" s="427"/>
      <c r="CE33" s="427"/>
      <c r="CF33" s="427"/>
      <c r="CG33" s="427"/>
      <c r="CH33" s="427"/>
      <c r="CI33" s="427"/>
      <c r="CJ33" s="427"/>
      <c r="CK33" s="427"/>
      <c r="CL33" s="427"/>
      <c r="CM33" s="427"/>
      <c r="CN33" s="215"/>
      <c r="CO33" s="428" t="s">
        <v>196</v>
      </c>
      <c r="CP33" s="428"/>
      <c r="CQ33" s="427" t="s">
        <v>201</v>
      </c>
      <c r="CR33" s="427"/>
      <c r="CS33" s="427"/>
      <c r="CT33" s="427"/>
      <c r="CU33" s="427"/>
      <c r="CV33" s="427"/>
      <c r="CW33" s="427"/>
      <c r="CX33" s="427"/>
      <c r="CY33" s="427"/>
      <c r="CZ33" s="427"/>
      <c r="DA33" s="427"/>
      <c r="DB33" s="427"/>
      <c r="DC33" s="427"/>
      <c r="DD33" s="427"/>
      <c r="DE33" s="427"/>
      <c r="DF33" s="215"/>
      <c r="DG33" s="426" t="s">
        <v>202</v>
      </c>
      <c r="DH33" s="426"/>
      <c r="DI33" s="217"/>
      <c r="DJ33" s="185"/>
      <c r="DK33" s="185"/>
      <c r="DL33" s="185"/>
      <c r="DM33" s="185"/>
      <c r="DN33" s="185"/>
      <c r="DO33" s="185"/>
    </row>
    <row r="34" spans="1:119" ht="32.25" customHeight="1">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2</v>
      </c>
      <c r="V34" s="424"/>
      <c r="W34" s="423" t="str">
        <f>IF('各会計、関係団体の財政状況及び健全化判断比率'!B28="","",'各会計、関係団体の財政状況及び健全化判断比率'!B28)</f>
        <v>国民健康保険事業勘定特別会計</v>
      </c>
      <c r="X34" s="423"/>
      <c r="Y34" s="423"/>
      <c r="Z34" s="423"/>
      <c r="AA34" s="423"/>
      <c r="AB34" s="423"/>
      <c r="AC34" s="423"/>
      <c r="AD34" s="423"/>
      <c r="AE34" s="423"/>
      <c r="AF34" s="423"/>
      <c r="AG34" s="423"/>
      <c r="AH34" s="423"/>
      <c r="AI34" s="423"/>
      <c r="AJ34" s="423"/>
      <c r="AK34" s="423"/>
      <c r="AL34" s="213"/>
      <c r="AM34" s="424">
        <f>IF(AO34="","",MAX(C34:D43,U34:V43)+1)</f>
        <v>6</v>
      </c>
      <c r="AN34" s="424"/>
      <c r="AO34" s="423" t="str">
        <f>IF('各会計、関係団体の財政状況及び健全化判断比率'!B32="","",'各会計、関係団体の財政状況及び健全化判断比率'!B32)</f>
        <v>水道事業特別会計</v>
      </c>
      <c r="AP34" s="423"/>
      <c r="AQ34" s="423"/>
      <c r="AR34" s="423"/>
      <c r="AS34" s="423"/>
      <c r="AT34" s="423"/>
      <c r="AU34" s="423"/>
      <c r="AV34" s="423"/>
      <c r="AW34" s="423"/>
      <c r="AX34" s="423"/>
      <c r="AY34" s="423"/>
      <c r="AZ34" s="423"/>
      <c r="BA34" s="423"/>
      <c r="BB34" s="423"/>
      <c r="BC34" s="423"/>
      <c r="BD34" s="213"/>
      <c r="BE34" s="424" t="str">
        <f>IF(BG34="","",MAX(C34:D43,U34:V43,AM34:AN43)+1)</f>
        <v/>
      </c>
      <c r="BF34" s="424"/>
      <c r="BG34" s="423"/>
      <c r="BH34" s="423"/>
      <c r="BI34" s="423"/>
      <c r="BJ34" s="423"/>
      <c r="BK34" s="423"/>
      <c r="BL34" s="423"/>
      <c r="BM34" s="423"/>
      <c r="BN34" s="423"/>
      <c r="BO34" s="423"/>
      <c r="BP34" s="423"/>
      <c r="BQ34" s="423"/>
      <c r="BR34" s="423"/>
      <c r="BS34" s="423"/>
      <c r="BT34" s="423"/>
      <c r="BU34" s="423"/>
      <c r="BV34" s="213"/>
      <c r="BW34" s="424">
        <f>IF(BY34="","",MAX(C34:D43,U34:V43,AM34:AN43,BE34:BF43)+1)</f>
        <v>7</v>
      </c>
      <c r="BX34" s="424"/>
      <c r="BY34" s="423" t="str">
        <f>IF('各会計、関係団体の財政状況及び健全化判断比率'!B68="","",'各会計、関係団体の財政状況及び健全化判断比率'!B68)</f>
        <v>青森県市町村総合事務組合</v>
      </c>
      <c r="BZ34" s="423"/>
      <c r="CA34" s="423"/>
      <c r="CB34" s="423"/>
      <c r="CC34" s="423"/>
      <c r="CD34" s="423"/>
      <c r="CE34" s="423"/>
      <c r="CF34" s="423"/>
      <c r="CG34" s="423"/>
      <c r="CH34" s="423"/>
      <c r="CI34" s="423"/>
      <c r="CJ34" s="423"/>
      <c r="CK34" s="423"/>
      <c r="CL34" s="423"/>
      <c r="CM34" s="423"/>
      <c r="CN34" s="213"/>
      <c r="CO34" s="424">
        <f>IF(CQ34="","",MAX(C34:D43,U34:V43,AM34:AN43,BE34:BF43,BW34:BX43)+1)</f>
        <v>16</v>
      </c>
      <c r="CP34" s="424"/>
      <c r="CQ34" s="423" t="str">
        <f>IF('各会計、関係団体の財政状況及び健全化判断比率'!BS7="","",'各会計、関係団体の財政状況及び健全化判断比率'!BS7)</f>
        <v>（公財）にんにくネットワーク</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c r="A35" s="186"/>
      <c r="B35" s="212"/>
      <c r="C35" s="424" t="str">
        <f>IF(E35="","",C34+1)</f>
        <v/>
      </c>
      <c r="D35" s="424"/>
      <c r="E35" s="423" t="str">
        <f>IF('各会計、関係団体の財政状況及び健全化判断比率'!B8="","",'各会計、関係団体の財政状況及び健全化判断比率'!B8)</f>
        <v/>
      </c>
      <c r="F35" s="423"/>
      <c r="G35" s="423"/>
      <c r="H35" s="423"/>
      <c r="I35" s="423"/>
      <c r="J35" s="423"/>
      <c r="K35" s="423"/>
      <c r="L35" s="423"/>
      <c r="M35" s="423"/>
      <c r="N35" s="423"/>
      <c r="O35" s="423"/>
      <c r="P35" s="423"/>
      <c r="Q35" s="423"/>
      <c r="R35" s="423"/>
      <c r="S35" s="423"/>
      <c r="T35" s="213"/>
      <c r="U35" s="424">
        <f>IF(W35="","",U34+1)</f>
        <v>3</v>
      </c>
      <c r="V35" s="424"/>
      <c r="W35" s="423" t="str">
        <f>IF('各会計、関係団体の財政状況及び健全化判断比率'!B29="","",'各会計、関係団体の財政状況及び健全化判断比率'!B29)</f>
        <v>国民健康保険町立田子診療所及び介護老人保健施設事業特別会計</v>
      </c>
      <c r="X35" s="423"/>
      <c r="Y35" s="423"/>
      <c r="Z35" s="423"/>
      <c r="AA35" s="423"/>
      <c r="AB35" s="423"/>
      <c r="AC35" s="423"/>
      <c r="AD35" s="423"/>
      <c r="AE35" s="423"/>
      <c r="AF35" s="423"/>
      <c r="AG35" s="423"/>
      <c r="AH35" s="423"/>
      <c r="AI35" s="423"/>
      <c r="AJ35" s="423"/>
      <c r="AK35" s="423"/>
      <c r="AL35" s="213"/>
      <c r="AM35" s="424" t="str">
        <f t="shared" ref="AM35:AM43" si="0">IF(AO35="","",AM34+1)</f>
        <v/>
      </c>
      <c r="AN35" s="424"/>
      <c r="AO35" s="423"/>
      <c r="AP35" s="423"/>
      <c r="AQ35" s="423"/>
      <c r="AR35" s="423"/>
      <c r="AS35" s="423"/>
      <c r="AT35" s="423"/>
      <c r="AU35" s="423"/>
      <c r="AV35" s="423"/>
      <c r="AW35" s="423"/>
      <c r="AX35" s="423"/>
      <c r="AY35" s="423"/>
      <c r="AZ35" s="423"/>
      <c r="BA35" s="423"/>
      <c r="BB35" s="423"/>
      <c r="BC35" s="423"/>
      <c r="BD35" s="213"/>
      <c r="BE35" s="424" t="str">
        <f t="shared" ref="BE35:BE43" si="1">IF(BG35="","",BE34+1)</f>
        <v/>
      </c>
      <c r="BF35" s="424"/>
      <c r="BG35" s="423"/>
      <c r="BH35" s="423"/>
      <c r="BI35" s="423"/>
      <c r="BJ35" s="423"/>
      <c r="BK35" s="423"/>
      <c r="BL35" s="423"/>
      <c r="BM35" s="423"/>
      <c r="BN35" s="423"/>
      <c r="BO35" s="423"/>
      <c r="BP35" s="423"/>
      <c r="BQ35" s="423"/>
      <c r="BR35" s="423"/>
      <c r="BS35" s="423"/>
      <c r="BT35" s="423"/>
      <c r="BU35" s="423"/>
      <c r="BV35" s="213"/>
      <c r="BW35" s="424">
        <f t="shared" ref="BW35:BW43" si="2">IF(BY35="","",BW34+1)</f>
        <v>8</v>
      </c>
      <c r="BX35" s="424"/>
      <c r="BY35" s="423" t="str">
        <f>IF('各会計、関係団体の財政状況及び健全化判断比率'!B69="","",'各会計、関係団体の財政状況及び健全化判断比率'!B69)</f>
        <v>青森県市町村職員退職手当組合</v>
      </c>
      <c r="BZ35" s="423"/>
      <c r="CA35" s="423"/>
      <c r="CB35" s="423"/>
      <c r="CC35" s="423"/>
      <c r="CD35" s="423"/>
      <c r="CE35" s="423"/>
      <c r="CF35" s="423"/>
      <c r="CG35" s="423"/>
      <c r="CH35" s="423"/>
      <c r="CI35" s="423"/>
      <c r="CJ35" s="423"/>
      <c r="CK35" s="423"/>
      <c r="CL35" s="423"/>
      <c r="CM35" s="423"/>
      <c r="CN35" s="213"/>
      <c r="CO35" s="424">
        <f t="shared" ref="CO35:CO43" si="3">IF(CQ35="","",CO34+1)</f>
        <v>17</v>
      </c>
      <c r="CP35" s="424"/>
      <c r="CQ35" s="423" t="str">
        <f>IF('各会計、関係団体の財政状況及び健全化判断比率'!BS8="","",'各会計、関係団体の財政状況及び健全化判断比率'!BS8)</f>
        <v>（一財）田子町にんにく国際交流協会</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c r="A36" s="186"/>
      <c r="B36" s="212"/>
      <c r="C36" s="424" t="str">
        <f>IF(E36="","",C35+1)</f>
        <v/>
      </c>
      <c r="D36" s="424"/>
      <c r="E36" s="423" t="str">
        <f>IF('各会計、関係団体の財政状況及び健全化判断比率'!B9="","",'各会計、関係団体の財政状況及び健全化判断比率'!B9)</f>
        <v/>
      </c>
      <c r="F36" s="423"/>
      <c r="G36" s="423"/>
      <c r="H36" s="423"/>
      <c r="I36" s="423"/>
      <c r="J36" s="423"/>
      <c r="K36" s="423"/>
      <c r="L36" s="423"/>
      <c r="M36" s="423"/>
      <c r="N36" s="423"/>
      <c r="O36" s="423"/>
      <c r="P36" s="423"/>
      <c r="Q36" s="423"/>
      <c r="R36" s="423"/>
      <c r="S36" s="423"/>
      <c r="T36" s="213"/>
      <c r="U36" s="424">
        <f t="shared" ref="U36:U43" si="4">IF(W36="","",U35+1)</f>
        <v>4</v>
      </c>
      <c r="V36" s="424"/>
      <c r="W36" s="423" t="str">
        <f>IF('各会計、関係団体の財政状況及び健全化判断比率'!B30="","",'各会計、関係団体の財政状況及び健全化判断比率'!B30)</f>
        <v>介護保険事業勘定特別会計</v>
      </c>
      <c r="X36" s="423"/>
      <c r="Y36" s="423"/>
      <c r="Z36" s="423"/>
      <c r="AA36" s="423"/>
      <c r="AB36" s="423"/>
      <c r="AC36" s="423"/>
      <c r="AD36" s="423"/>
      <c r="AE36" s="423"/>
      <c r="AF36" s="423"/>
      <c r="AG36" s="423"/>
      <c r="AH36" s="423"/>
      <c r="AI36" s="423"/>
      <c r="AJ36" s="423"/>
      <c r="AK36" s="423"/>
      <c r="AL36" s="213"/>
      <c r="AM36" s="424" t="str">
        <f t="shared" si="0"/>
        <v/>
      </c>
      <c r="AN36" s="424"/>
      <c r="AO36" s="423"/>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9</v>
      </c>
      <c r="BX36" s="424"/>
      <c r="BY36" s="423" t="str">
        <f>IF('各会計、関係団体の財政状況及び健全化判断比率'!B70="","",'各会計、関係団体の財政状況及び健全化判断比率'!B70)</f>
        <v>田子高原広域事務組合</v>
      </c>
      <c r="BZ36" s="423"/>
      <c r="CA36" s="423"/>
      <c r="CB36" s="423"/>
      <c r="CC36" s="423"/>
      <c r="CD36" s="423"/>
      <c r="CE36" s="423"/>
      <c r="CF36" s="423"/>
      <c r="CG36" s="423"/>
      <c r="CH36" s="423"/>
      <c r="CI36" s="423"/>
      <c r="CJ36" s="423"/>
      <c r="CK36" s="423"/>
      <c r="CL36" s="423"/>
      <c r="CM36" s="423"/>
      <c r="CN36" s="213"/>
      <c r="CO36" s="424" t="str">
        <f t="shared" si="3"/>
        <v/>
      </c>
      <c r="CP36" s="424"/>
      <c r="CQ36" s="423" t="str">
        <f>IF('各会計、関係団体の財政状況及び健全化判断比率'!BS9="","",'各会計、関係団体の財政状況及び健全化判断比率'!BS9)</f>
        <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f t="shared" si="4"/>
        <v>5</v>
      </c>
      <c r="V37" s="424"/>
      <c r="W37" s="423" t="str">
        <f>IF('各会計、関係団体の財政状況及び健全化判断比率'!B31="","",'各会計、関係団体の財政状況及び健全化判断比率'!B31)</f>
        <v>後期高齢者医療特別会計</v>
      </c>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10</v>
      </c>
      <c r="BX37" s="424"/>
      <c r="BY37" s="423" t="str">
        <f>IF('各会計、関係団体の財政状況及び健全化判断比率'!B71="","",'各会計、関係団体の財政状況及び健全化判断比率'!B71)</f>
        <v>八戸地域広域市町村圏事務組合</v>
      </c>
      <c r="BZ37" s="423"/>
      <c r="CA37" s="423"/>
      <c r="CB37" s="423"/>
      <c r="CC37" s="423"/>
      <c r="CD37" s="423"/>
      <c r="CE37" s="423"/>
      <c r="CF37" s="423"/>
      <c r="CG37" s="423"/>
      <c r="CH37" s="423"/>
      <c r="CI37" s="423"/>
      <c r="CJ37" s="423"/>
      <c r="CK37" s="423"/>
      <c r="CL37" s="423"/>
      <c r="CM37" s="423"/>
      <c r="CN37" s="213"/>
      <c r="CO37" s="424" t="str">
        <f t="shared" si="3"/>
        <v/>
      </c>
      <c r="CP37" s="424"/>
      <c r="CQ37" s="423" t="str">
        <f>IF('各会計、関係団体の財政状況及び健全化判断比率'!BS10="","",'各会計、関係団体の財政状況及び健全化判断比率'!BS10)</f>
        <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t="str">
        <f t="shared" si="4"/>
        <v/>
      </c>
      <c r="V38" s="424"/>
      <c r="W38" s="423"/>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11</v>
      </c>
      <c r="BX38" s="424"/>
      <c r="BY38" s="423" t="str">
        <f>IF('各会計、関係団体の財政状況及び健全化判断比率'!B72="","",'各会計、関係団体の財政状況及び健全化判断比率'!B72)</f>
        <v>青森県交通災害共済組合</v>
      </c>
      <c r="BZ38" s="423"/>
      <c r="CA38" s="423"/>
      <c r="CB38" s="423"/>
      <c r="CC38" s="423"/>
      <c r="CD38" s="423"/>
      <c r="CE38" s="423"/>
      <c r="CF38" s="423"/>
      <c r="CG38" s="423"/>
      <c r="CH38" s="423"/>
      <c r="CI38" s="423"/>
      <c r="CJ38" s="423"/>
      <c r="CK38" s="423"/>
      <c r="CL38" s="423"/>
      <c r="CM38" s="423"/>
      <c r="CN38" s="213"/>
      <c r="CO38" s="424" t="str">
        <f t="shared" si="3"/>
        <v/>
      </c>
      <c r="CP38" s="424"/>
      <c r="CQ38" s="423" t="str">
        <f>IF('各会計、関係団体の財政状況及び健全化判断比率'!BS11="","",'各会計、関係団体の財政状況及び健全化判断比率'!BS11)</f>
        <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12</v>
      </c>
      <c r="BX39" s="424"/>
      <c r="BY39" s="423" t="str">
        <f>IF('各会計、関係団体の財政状況及び健全化判断比率'!B73="","",'各会計、関係団体の財政状況及び健全化判断比率'!B73)</f>
        <v>三戸郡福祉事務組合</v>
      </c>
      <c r="BZ39" s="423"/>
      <c r="CA39" s="423"/>
      <c r="CB39" s="423"/>
      <c r="CC39" s="423"/>
      <c r="CD39" s="423"/>
      <c r="CE39" s="423"/>
      <c r="CF39" s="423"/>
      <c r="CG39" s="423"/>
      <c r="CH39" s="423"/>
      <c r="CI39" s="423"/>
      <c r="CJ39" s="423"/>
      <c r="CK39" s="423"/>
      <c r="CL39" s="423"/>
      <c r="CM39" s="423"/>
      <c r="CN39" s="213"/>
      <c r="CO39" s="424" t="str">
        <f t="shared" si="3"/>
        <v/>
      </c>
      <c r="CP39" s="424"/>
      <c r="CQ39" s="423" t="str">
        <f>IF('各会計、関係団体の財政状況及び健全化判断比率'!BS12="","",'各会計、関係団体の財政状況及び健全化判断比率'!BS12)</f>
        <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f t="shared" si="2"/>
        <v>13</v>
      </c>
      <c r="BX40" s="424"/>
      <c r="BY40" s="423" t="str">
        <f>IF('各会計、関係団体の財政状況及び健全化判断比率'!B74="","",'各会計、関係団体の財政状況及び健全化判断比率'!B74)</f>
        <v>青森県後期高齢者医療広域連合（一般会計）</v>
      </c>
      <c r="BZ40" s="423"/>
      <c r="CA40" s="423"/>
      <c r="CB40" s="423"/>
      <c r="CC40" s="423"/>
      <c r="CD40" s="423"/>
      <c r="CE40" s="423"/>
      <c r="CF40" s="423"/>
      <c r="CG40" s="423"/>
      <c r="CH40" s="423"/>
      <c r="CI40" s="423"/>
      <c r="CJ40" s="423"/>
      <c r="CK40" s="423"/>
      <c r="CL40" s="423"/>
      <c r="CM40" s="423"/>
      <c r="CN40" s="213"/>
      <c r="CO40" s="424" t="str">
        <f t="shared" si="3"/>
        <v/>
      </c>
      <c r="CP40" s="424"/>
      <c r="CQ40" s="423" t="str">
        <f>IF('各会計、関係団体の財政状況及び健全化判断比率'!BS13="","",'各会計、関係団体の財政状況及び健全化判断比率'!BS13)</f>
        <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f t="shared" si="2"/>
        <v>14</v>
      </c>
      <c r="BX41" s="424"/>
      <c r="BY41" s="423" t="str">
        <f>IF('各会計、関係団体の財政状況及び健全化判断比率'!B75="","",'各会計、関係団体の財政状況及び健全化判断比率'!B75)</f>
        <v>青森県後期高齢者医療広域連合（後期高齢者医療特別会計）</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f t="shared" si="2"/>
        <v>15</v>
      </c>
      <c r="BX42" s="424"/>
      <c r="BY42" s="423" t="str">
        <f>IF('各会計、関係団体の財政状況及び健全化判断比率'!B76="","",'各会計、関係団体の財政状況及び健全化判断比率'!B76)</f>
        <v>三戸地区環境整備事務組合</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t="str">
        <f t="shared" si="2"/>
        <v/>
      </c>
      <c r="BX43" s="424"/>
      <c r="BY43" s="423" t="str">
        <f>IF('各会計、関係団体の財政状況及び健全化判断比率'!B77="","",'各会計、関係団体の財政状況及び健全化判断比率'!B77)</f>
        <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c r="B46" s="185" t="s">
        <v>203</v>
      </c>
      <c r="C46" s="185"/>
      <c r="D46" s="185"/>
      <c r="E46" s="185" t="s">
        <v>204</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c r="B47" s="185"/>
      <c r="C47" s="185"/>
      <c r="D47" s="185"/>
      <c r="E47" s="185" t="s">
        <v>205</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c r="B48" s="185"/>
      <c r="C48" s="185"/>
      <c r="D48" s="185"/>
      <c r="E48" s="185" t="s">
        <v>206</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c r="E49" s="221" t="s">
        <v>207</v>
      </c>
    </row>
    <row r="50" spans="5:5">
      <c r="E50" s="187" t="s">
        <v>208</v>
      </c>
    </row>
    <row r="51" spans="5:5">
      <c r="E51" s="187" t="s">
        <v>209</v>
      </c>
    </row>
    <row r="52" spans="5:5">
      <c r="E52" s="187" t="s">
        <v>210</v>
      </c>
    </row>
    <row r="53" spans="5:5"/>
    <row r="54" spans="5:5"/>
    <row r="55" spans="5:5"/>
    <row r="56" spans="5:5"/>
    <row r="57" spans="5:5" hidden="1"/>
    <row r="58" spans="5:5" hidden="1"/>
    <row r="59" spans="5:5" hidden="1"/>
  </sheetData>
  <sheetProtection algorithmName="SHA-512" hashValue="gS+yS+z811SuD5qhwh2K9KgXjUeQVdJfS6OqWwVjH9f7tON2niGkGBYKkyg8G417T371LxLVlENs0YJtfgHVow==" saltValue="is4/Ys93h81SqT8yhusXl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c r="A34" s="22"/>
      <c r="B34" s="31"/>
      <c r="C34" s="1244" t="s">
        <v>567</v>
      </c>
      <c r="D34" s="1244"/>
      <c r="E34" s="1245"/>
      <c r="F34" s="32">
        <v>6.12</v>
      </c>
      <c r="G34" s="33">
        <v>7.92</v>
      </c>
      <c r="H34" s="33">
        <v>5.49</v>
      </c>
      <c r="I34" s="33">
        <v>2.87</v>
      </c>
      <c r="J34" s="34">
        <v>3.85</v>
      </c>
      <c r="K34" s="22"/>
      <c r="L34" s="22"/>
      <c r="M34" s="22"/>
      <c r="N34" s="22"/>
      <c r="O34" s="22"/>
      <c r="P34" s="22"/>
    </row>
    <row r="35" spans="1:16" ht="39" customHeight="1">
      <c r="A35" s="22"/>
      <c r="B35" s="35"/>
      <c r="C35" s="1238" t="s">
        <v>568</v>
      </c>
      <c r="D35" s="1239"/>
      <c r="E35" s="1240"/>
      <c r="F35" s="36">
        <v>1.89</v>
      </c>
      <c r="G35" s="37">
        <v>1.53</v>
      </c>
      <c r="H35" s="37">
        <v>1.37</v>
      </c>
      <c r="I35" s="37">
        <v>1.6</v>
      </c>
      <c r="J35" s="38">
        <v>1.52</v>
      </c>
      <c r="K35" s="22"/>
      <c r="L35" s="22"/>
      <c r="M35" s="22"/>
      <c r="N35" s="22"/>
      <c r="O35" s="22"/>
      <c r="P35" s="22"/>
    </row>
    <row r="36" spans="1:16" ht="39" customHeight="1">
      <c r="A36" s="22"/>
      <c r="B36" s="35"/>
      <c r="C36" s="1238" t="s">
        <v>569</v>
      </c>
      <c r="D36" s="1239"/>
      <c r="E36" s="1240"/>
      <c r="F36" s="36">
        <v>1.06</v>
      </c>
      <c r="G36" s="37">
        <v>0.12</v>
      </c>
      <c r="H36" s="37">
        <v>0.23</v>
      </c>
      <c r="I36" s="37">
        <v>2.02</v>
      </c>
      <c r="J36" s="38">
        <v>1.46</v>
      </c>
      <c r="K36" s="22"/>
      <c r="L36" s="22"/>
      <c r="M36" s="22"/>
      <c r="N36" s="22"/>
      <c r="O36" s="22"/>
      <c r="P36" s="22"/>
    </row>
    <row r="37" spans="1:16" ht="39" customHeight="1">
      <c r="A37" s="22"/>
      <c r="B37" s="35"/>
      <c r="C37" s="1238" t="s">
        <v>570</v>
      </c>
      <c r="D37" s="1239"/>
      <c r="E37" s="1240"/>
      <c r="F37" s="36">
        <v>0.1</v>
      </c>
      <c r="G37" s="37">
        <v>1.33</v>
      </c>
      <c r="H37" s="37">
        <v>1.29</v>
      </c>
      <c r="I37" s="37">
        <v>0.56999999999999995</v>
      </c>
      <c r="J37" s="38">
        <v>0.75</v>
      </c>
      <c r="K37" s="22"/>
      <c r="L37" s="22"/>
      <c r="M37" s="22"/>
      <c r="N37" s="22"/>
      <c r="O37" s="22"/>
      <c r="P37" s="22"/>
    </row>
    <row r="38" spans="1:16" ht="39" customHeight="1">
      <c r="A38" s="22"/>
      <c r="B38" s="35"/>
      <c r="C38" s="1238" t="s">
        <v>571</v>
      </c>
      <c r="D38" s="1239"/>
      <c r="E38" s="1240"/>
      <c r="F38" s="36">
        <v>1.21</v>
      </c>
      <c r="G38" s="37">
        <v>0.22</v>
      </c>
      <c r="H38" s="37">
        <v>0.04</v>
      </c>
      <c r="I38" s="37">
        <v>0.18</v>
      </c>
      <c r="J38" s="38">
        <v>0.17</v>
      </c>
      <c r="K38" s="22"/>
      <c r="L38" s="22"/>
      <c r="M38" s="22"/>
      <c r="N38" s="22"/>
      <c r="O38" s="22"/>
      <c r="P38" s="22"/>
    </row>
    <row r="39" spans="1:16" ht="39" customHeight="1">
      <c r="A39" s="22"/>
      <c r="B39" s="35"/>
      <c r="C39" s="1238" t="s">
        <v>572</v>
      </c>
      <c r="D39" s="1239"/>
      <c r="E39" s="1240"/>
      <c r="F39" s="36">
        <v>0</v>
      </c>
      <c r="G39" s="37">
        <v>0.01</v>
      </c>
      <c r="H39" s="37">
        <v>0</v>
      </c>
      <c r="I39" s="37">
        <v>0.17</v>
      </c>
      <c r="J39" s="38">
        <v>0.01</v>
      </c>
      <c r="K39" s="22"/>
      <c r="L39" s="22"/>
      <c r="M39" s="22"/>
      <c r="N39" s="22"/>
      <c r="O39" s="22"/>
      <c r="P39" s="22"/>
    </row>
    <row r="40" spans="1:16" ht="39" customHeight="1">
      <c r="A40" s="22"/>
      <c r="B40" s="35"/>
      <c r="C40" s="1238"/>
      <c r="D40" s="1239"/>
      <c r="E40" s="1240"/>
      <c r="F40" s="36"/>
      <c r="G40" s="37"/>
      <c r="H40" s="37"/>
      <c r="I40" s="37"/>
      <c r="J40" s="38"/>
      <c r="K40" s="22"/>
      <c r="L40" s="22"/>
      <c r="M40" s="22"/>
      <c r="N40" s="22"/>
      <c r="O40" s="22"/>
      <c r="P40" s="22"/>
    </row>
    <row r="41" spans="1:16" ht="39" customHeight="1">
      <c r="A41" s="22"/>
      <c r="B41" s="35"/>
      <c r="C41" s="1238"/>
      <c r="D41" s="1239"/>
      <c r="E41" s="1240"/>
      <c r="F41" s="36"/>
      <c r="G41" s="37"/>
      <c r="H41" s="37"/>
      <c r="I41" s="37"/>
      <c r="J41" s="38"/>
      <c r="K41" s="22"/>
      <c r="L41" s="22"/>
      <c r="M41" s="22"/>
      <c r="N41" s="22"/>
      <c r="O41" s="22"/>
      <c r="P41" s="22"/>
    </row>
    <row r="42" spans="1:16" ht="39" customHeight="1">
      <c r="A42" s="22"/>
      <c r="B42" s="39"/>
      <c r="C42" s="1238" t="s">
        <v>573</v>
      </c>
      <c r="D42" s="1239"/>
      <c r="E42" s="1240"/>
      <c r="F42" s="36" t="s">
        <v>518</v>
      </c>
      <c r="G42" s="37" t="s">
        <v>518</v>
      </c>
      <c r="H42" s="37" t="s">
        <v>518</v>
      </c>
      <c r="I42" s="37" t="s">
        <v>518</v>
      </c>
      <c r="J42" s="38" t="s">
        <v>518</v>
      </c>
      <c r="K42" s="22"/>
      <c r="L42" s="22"/>
      <c r="M42" s="22"/>
      <c r="N42" s="22"/>
      <c r="O42" s="22"/>
      <c r="P42" s="22"/>
    </row>
    <row r="43" spans="1:16" ht="39" customHeight="1" thickBot="1">
      <c r="A43" s="22"/>
      <c r="B43" s="40"/>
      <c r="C43" s="1241" t="s">
        <v>574</v>
      </c>
      <c r="D43" s="1242"/>
      <c r="E43" s="1243"/>
      <c r="F43" s="41">
        <v>0</v>
      </c>
      <c r="G43" s="42" t="s">
        <v>518</v>
      </c>
      <c r="H43" s="42" t="s">
        <v>518</v>
      </c>
      <c r="I43" s="42" t="s">
        <v>518</v>
      </c>
      <c r="J43" s="43" t="s">
        <v>518</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rlKw52Oo8lQLBD/s3W3/wiEi5BpK3R1KCZz9cFOw96wUinoD/YruyRwwnStiboYsGlpHyRzY2BI/V0jiY9I5xw==" saltValue="tEbXWA1fbU6aIXnCza3hY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c r="A45" s="48"/>
      <c r="B45" s="1264" t="s">
        <v>11</v>
      </c>
      <c r="C45" s="1265"/>
      <c r="D45" s="58"/>
      <c r="E45" s="1270" t="s">
        <v>12</v>
      </c>
      <c r="F45" s="1270"/>
      <c r="G45" s="1270"/>
      <c r="H45" s="1270"/>
      <c r="I45" s="1270"/>
      <c r="J45" s="1271"/>
      <c r="K45" s="59">
        <v>699</v>
      </c>
      <c r="L45" s="60">
        <v>669</v>
      </c>
      <c r="M45" s="60">
        <v>655</v>
      </c>
      <c r="N45" s="60">
        <v>635</v>
      </c>
      <c r="O45" s="61">
        <v>615</v>
      </c>
      <c r="P45" s="48"/>
      <c r="Q45" s="48"/>
      <c r="R45" s="48"/>
      <c r="S45" s="48"/>
      <c r="T45" s="48"/>
      <c r="U45" s="48"/>
    </row>
    <row r="46" spans="1:21" ht="30.75" customHeight="1">
      <c r="A46" s="48"/>
      <c r="B46" s="1266"/>
      <c r="C46" s="1267"/>
      <c r="D46" s="62"/>
      <c r="E46" s="1248" t="s">
        <v>13</v>
      </c>
      <c r="F46" s="1248"/>
      <c r="G46" s="1248"/>
      <c r="H46" s="1248"/>
      <c r="I46" s="1248"/>
      <c r="J46" s="1249"/>
      <c r="K46" s="63" t="s">
        <v>518</v>
      </c>
      <c r="L46" s="64" t="s">
        <v>518</v>
      </c>
      <c r="M46" s="64" t="s">
        <v>518</v>
      </c>
      <c r="N46" s="64" t="s">
        <v>518</v>
      </c>
      <c r="O46" s="65" t="s">
        <v>518</v>
      </c>
      <c r="P46" s="48"/>
      <c r="Q46" s="48"/>
      <c r="R46" s="48"/>
      <c r="S46" s="48"/>
      <c r="T46" s="48"/>
      <c r="U46" s="48"/>
    </row>
    <row r="47" spans="1:21" ht="30.75" customHeight="1">
      <c r="A47" s="48"/>
      <c r="B47" s="1266"/>
      <c r="C47" s="1267"/>
      <c r="D47" s="62"/>
      <c r="E47" s="1248" t="s">
        <v>14</v>
      </c>
      <c r="F47" s="1248"/>
      <c r="G47" s="1248"/>
      <c r="H47" s="1248"/>
      <c r="I47" s="1248"/>
      <c r="J47" s="1249"/>
      <c r="K47" s="63" t="s">
        <v>518</v>
      </c>
      <c r="L47" s="64" t="s">
        <v>518</v>
      </c>
      <c r="M47" s="64" t="s">
        <v>518</v>
      </c>
      <c r="N47" s="64" t="s">
        <v>518</v>
      </c>
      <c r="O47" s="65" t="s">
        <v>518</v>
      </c>
      <c r="P47" s="48"/>
      <c r="Q47" s="48"/>
      <c r="R47" s="48"/>
      <c r="S47" s="48"/>
      <c r="T47" s="48"/>
      <c r="U47" s="48"/>
    </row>
    <row r="48" spans="1:21" ht="30.75" customHeight="1">
      <c r="A48" s="48"/>
      <c r="B48" s="1266"/>
      <c r="C48" s="1267"/>
      <c r="D48" s="62"/>
      <c r="E48" s="1248" t="s">
        <v>15</v>
      </c>
      <c r="F48" s="1248"/>
      <c r="G48" s="1248"/>
      <c r="H48" s="1248"/>
      <c r="I48" s="1248"/>
      <c r="J48" s="1249"/>
      <c r="K48" s="63">
        <v>2</v>
      </c>
      <c r="L48" s="64">
        <v>2</v>
      </c>
      <c r="M48" s="64">
        <v>5</v>
      </c>
      <c r="N48" s="64">
        <v>8</v>
      </c>
      <c r="O48" s="65">
        <v>2</v>
      </c>
      <c r="P48" s="48"/>
      <c r="Q48" s="48"/>
      <c r="R48" s="48"/>
      <c r="S48" s="48"/>
      <c r="T48" s="48"/>
      <c r="U48" s="48"/>
    </row>
    <row r="49" spans="1:21" ht="30.75" customHeight="1">
      <c r="A49" s="48"/>
      <c r="B49" s="1266"/>
      <c r="C49" s="1267"/>
      <c r="D49" s="62"/>
      <c r="E49" s="1248" t="s">
        <v>16</v>
      </c>
      <c r="F49" s="1248"/>
      <c r="G49" s="1248"/>
      <c r="H49" s="1248"/>
      <c r="I49" s="1248"/>
      <c r="J49" s="1249"/>
      <c r="K49" s="63">
        <v>21</v>
      </c>
      <c r="L49" s="64">
        <v>18</v>
      </c>
      <c r="M49" s="64">
        <v>18</v>
      </c>
      <c r="N49" s="64">
        <v>17</v>
      </c>
      <c r="O49" s="65">
        <v>18</v>
      </c>
      <c r="P49" s="48"/>
      <c r="Q49" s="48"/>
      <c r="R49" s="48"/>
      <c r="S49" s="48"/>
      <c r="T49" s="48"/>
      <c r="U49" s="48"/>
    </row>
    <row r="50" spans="1:21" ht="30.75" customHeight="1">
      <c r="A50" s="48"/>
      <c r="B50" s="1266"/>
      <c r="C50" s="1267"/>
      <c r="D50" s="62"/>
      <c r="E50" s="1248" t="s">
        <v>17</v>
      </c>
      <c r="F50" s="1248"/>
      <c r="G50" s="1248"/>
      <c r="H50" s="1248"/>
      <c r="I50" s="1248"/>
      <c r="J50" s="1249"/>
      <c r="K50" s="63">
        <v>10</v>
      </c>
      <c r="L50" s="64">
        <v>10</v>
      </c>
      <c r="M50" s="64">
        <v>9</v>
      </c>
      <c r="N50" s="64">
        <v>9</v>
      </c>
      <c r="O50" s="65">
        <v>5</v>
      </c>
      <c r="P50" s="48"/>
      <c r="Q50" s="48"/>
      <c r="R50" s="48"/>
      <c r="S50" s="48"/>
      <c r="T50" s="48"/>
      <c r="U50" s="48"/>
    </row>
    <row r="51" spans="1:21" ht="30.75" customHeight="1">
      <c r="A51" s="48"/>
      <c r="B51" s="1268"/>
      <c r="C51" s="1269"/>
      <c r="D51" s="66"/>
      <c r="E51" s="1248" t="s">
        <v>18</v>
      </c>
      <c r="F51" s="1248"/>
      <c r="G51" s="1248"/>
      <c r="H51" s="1248"/>
      <c r="I51" s="1248"/>
      <c r="J51" s="1249"/>
      <c r="K51" s="63" t="s">
        <v>518</v>
      </c>
      <c r="L51" s="64" t="s">
        <v>518</v>
      </c>
      <c r="M51" s="64" t="s">
        <v>518</v>
      </c>
      <c r="N51" s="64" t="s">
        <v>518</v>
      </c>
      <c r="O51" s="65" t="s">
        <v>518</v>
      </c>
      <c r="P51" s="48"/>
      <c r="Q51" s="48"/>
      <c r="R51" s="48"/>
      <c r="S51" s="48"/>
      <c r="T51" s="48"/>
      <c r="U51" s="48"/>
    </row>
    <row r="52" spans="1:21" ht="30.75" customHeight="1">
      <c r="A52" s="48"/>
      <c r="B52" s="1246" t="s">
        <v>19</v>
      </c>
      <c r="C52" s="1247"/>
      <c r="D52" s="66"/>
      <c r="E52" s="1248" t="s">
        <v>20</v>
      </c>
      <c r="F52" s="1248"/>
      <c r="G52" s="1248"/>
      <c r="H52" s="1248"/>
      <c r="I52" s="1248"/>
      <c r="J52" s="1249"/>
      <c r="K52" s="63">
        <v>491</v>
      </c>
      <c r="L52" s="64">
        <v>483</v>
      </c>
      <c r="M52" s="64">
        <v>465</v>
      </c>
      <c r="N52" s="64">
        <v>440</v>
      </c>
      <c r="O52" s="65">
        <v>426</v>
      </c>
      <c r="P52" s="48"/>
      <c r="Q52" s="48"/>
      <c r="R52" s="48"/>
      <c r="S52" s="48"/>
      <c r="T52" s="48"/>
      <c r="U52" s="48"/>
    </row>
    <row r="53" spans="1:21" ht="30.75" customHeight="1" thickBot="1">
      <c r="A53" s="48"/>
      <c r="B53" s="1250" t="s">
        <v>21</v>
      </c>
      <c r="C53" s="1251"/>
      <c r="D53" s="67"/>
      <c r="E53" s="1252" t="s">
        <v>22</v>
      </c>
      <c r="F53" s="1252"/>
      <c r="G53" s="1252"/>
      <c r="H53" s="1252"/>
      <c r="I53" s="1252"/>
      <c r="J53" s="1253"/>
      <c r="K53" s="68">
        <v>241</v>
      </c>
      <c r="L53" s="69">
        <v>216</v>
      </c>
      <c r="M53" s="69">
        <v>222</v>
      </c>
      <c r="N53" s="69">
        <v>229</v>
      </c>
      <c r="O53" s="70">
        <v>214</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575</v>
      </c>
      <c r="L56" s="80" t="s">
        <v>576</v>
      </c>
      <c r="M56" s="80" t="s">
        <v>577</v>
      </c>
      <c r="N56" s="80" t="s">
        <v>578</v>
      </c>
      <c r="O56" s="81" t="s">
        <v>579</v>
      </c>
      <c r="P56" s="48"/>
      <c r="Q56" s="48"/>
      <c r="R56" s="48"/>
      <c r="S56" s="48"/>
      <c r="T56" s="48"/>
      <c r="U56" s="48"/>
    </row>
    <row r="57" spans="1:21" ht="31.5" customHeight="1">
      <c r="B57" s="1254" t="s">
        <v>25</v>
      </c>
      <c r="C57" s="1255"/>
      <c r="D57" s="1258" t="s">
        <v>26</v>
      </c>
      <c r="E57" s="1259"/>
      <c r="F57" s="1259"/>
      <c r="G57" s="1259"/>
      <c r="H57" s="1259"/>
      <c r="I57" s="1259"/>
      <c r="J57" s="1260"/>
      <c r="K57" s="82"/>
      <c r="L57" s="83"/>
      <c r="M57" s="83"/>
      <c r="N57" s="83"/>
      <c r="O57" s="84"/>
    </row>
    <row r="58" spans="1:21" ht="31.5" customHeight="1" thickBot="1">
      <c r="B58" s="1256"/>
      <c r="C58" s="1257"/>
      <c r="D58" s="1261" t="s">
        <v>27</v>
      </c>
      <c r="E58" s="1262"/>
      <c r="F58" s="1262"/>
      <c r="G58" s="1262"/>
      <c r="H58" s="1262"/>
      <c r="I58" s="1262"/>
      <c r="J58" s="1263"/>
      <c r="K58" s="85"/>
      <c r="L58" s="86"/>
      <c r="M58" s="86"/>
      <c r="N58" s="86"/>
      <c r="O58" s="87"/>
    </row>
    <row r="59" spans="1:21" ht="24" customHeight="1">
      <c r="B59" s="88"/>
      <c r="C59" s="88"/>
      <c r="D59" s="89" t="s">
        <v>28</v>
      </c>
      <c r="E59" s="90"/>
      <c r="F59" s="90"/>
      <c r="G59" s="90"/>
      <c r="H59" s="90"/>
      <c r="I59" s="90"/>
      <c r="J59" s="90"/>
      <c r="K59" s="90"/>
      <c r="L59" s="90"/>
      <c r="M59" s="90"/>
      <c r="N59" s="90"/>
      <c r="O59" s="90"/>
    </row>
    <row r="60" spans="1:21" ht="24" customHeight="1">
      <c r="B60" s="91"/>
      <c r="C60" s="91"/>
      <c r="D60" s="89" t="s">
        <v>29</v>
      </c>
      <c r="E60" s="90"/>
      <c r="F60" s="90"/>
      <c r="G60" s="90"/>
      <c r="H60" s="90"/>
      <c r="I60" s="90"/>
      <c r="J60" s="90"/>
      <c r="K60" s="90"/>
      <c r="L60" s="90"/>
      <c r="M60" s="90"/>
      <c r="N60" s="90"/>
      <c r="O60" s="90"/>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AwIkR4xaFeoeTaBA7c058c1ChqDLpCzc9B2/lXJKiQK6WsYjM8442vu+SCtYC0ZWcCgsjefF+qfGUSQXt+Sntg==" saltValue="nRlCx9pAOPrutPpU9VYPW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9</v>
      </c>
    </row>
    <row r="40" spans="2:13" ht="27.75" customHeight="1" thickBot="1">
      <c r="B40" s="94" t="s">
        <v>10</v>
      </c>
      <c r="C40" s="95"/>
      <c r="D40" s="95"/>
      <c r="E40" s="96"/>
      <c r="F40" s="96"/>
      <c r="G40" s="96"/>
      <c r="H40" s="97" t="s">
        <v>2</v>
      </c>
      <c r="I40" s="98" t="s">
        <v>560</v>
      </c>
      <c r="J40" s="99" t="s">
        <v>561</v>
      </c>
      <c r="K40" s="99" t="s">
        <v>562</v>
      </c>
      <c r="L40" s="99" t="s">
        <v>563</v>
      </c>
      <c r="M40" s="100" t="s">
        <v>564</v>
      </c>
    </row>
    <row r="41" spans="2:13" ht="27.75" customHeight="1">
      <c r="B41" s="1284" t="s">
        <v>30</v>
      </c>
      <c r="C41" s="1285"/>
      <c r="D41" s="101"/>
      <c r="E41" s="1286" t="s">
        <v>31</v>
      </c>
      <c r="F41" s="1286"/>
      <c r="G41" s="1286"/>
      <c r="H41" s="1287"/>
      <c r="I41" s="102">
        <v>5756</v>
      </c>
      <c r="J41" s="103">
        <v>5675</v>
      </c>
      <c r="K41" s="103">
        <v>5657</v>
      </c>
      <c r="L41" s="103">
        <v>5633</v>
      </c>
      <c r="M41" s="104">
        <v>5748</v>
      </c>
    </row>
    <row r="42" spans="2:13" ht="27.75" customHeight="1">
      <c r="B42" s="1274"/>
      <c r="C42" s="1275"/>
      <c r="D42" s="105"/>
      <c r="E42" s="1278" t="s">
        <v>32</v>
      </c>
      <c r="F42" s="1278"/>
      <c r="G42" s="1278"/>
      <c r="H42" s="1279"/>
      <c r="I42" s="106">
        <v>50</v>
      </c>
      <c r="J42" s="107">
        <v>42</v>
      </c>
      <c r="K42" s="107">
        <v>34</v>
      </c>
      <c r="L42" s="107">
        <v>25</v>
      </c>
      <c r="M42" s="108">
        <v>21</v>
      </c>
    </row>
    <row r="43" spans="2:13" ht="27.75" customHeight="1">
      <c r="B43" s="1274"/>
      <c r="C43" s="1275"/>
      <c r="D43" s="105"/>
      <c r="E43" s="1278" t="s">
        <v>33</v>
      </c>
      <c r="F43" s="1278"/>
      <c r="G43" s="1278"/>
      <c r="H43" s="1279"/>
      <c r="I43" s="106">
        <v>6</v>
      </c>
      <c r="J43" s="107">
        <v>5</v>
      </c>
      <c r="K43" s="107">
        <v>7</v>
      </c>
      <c r="L43" s="107">
        <v>6</v>
      </c>
      <c r="M43" s="108">
        <v>4</v>
      </c>
    </row>
    <row r="44" spans="2:13" ht="27.75" customHeight="1">
      <c r="B44" s="1274"/>
      <c r="C44" s="1275"/>
      <c r="D44" s="105"/>
      <c r="E44" s="1278" t="s">
        <v>34</v>
      </c>
      <c r="F44" s="1278"/>
      <c r="G44" s="1278"/>
      <c r="H44" s="1279"/>
      <c r="I44" s="106">
        <v>113</v>
      </c>
      <c r="J44" s="107">
        <v>138</v>
      </c>
      <c r="K44" s="107">
        <v>123</v>
      </c>
      <c r="L44" s="107">
        <v>109</v>
      </c>
      <c r="M44" s="108">
        <v>101</v>
      </c>
    </row>
    <row r="45" spans="2:13" ht="27.75" customHeight="1">
      <c r="B45" s="1274"/>
      <c r="C45" s="1275"/>
      <c r="D45" s="105"/>
      <c r="E45" s="1278" t="s">
        <v>35</v>
      </c>
      <c r="F45" s="1278"/>
      <c r="G45" s="1278"/>
      <c r="H45" s="1279"/>
      <c r="I45" s="106">
        <v>718</v>
      </c>
      <c r="J45" s="107">
        <v>699</v>
      </c>
      <c r="K45" s="107">
        <v>603</v>
      </c>
      <c r="L45" s="107">
        <v>555</v>
      </c>
      <c r="M45" s="108">
        <v>543</v>
      </c>
    </row>
    <row r="46" spans="2:13" ht="27.75" customHeight="1">
      <c r="B46" s="1274"/>
      <c r="C46" s="1275"/>
      <c r="D46" s="109"/>
      <c r="E46" s="1278" t="s">
        <v>36</v>
      </c>
      <c r="F46" s="1278"/>
      <c r="G46" s="1278"/>
      <c r="H46" s="1279"/>
      <c r="I46" s="106" t="s">
        <v>518</v>
      </c>
      <c r="J46" s="107" t="s">
        <v>518</v>
      </c>
      <c r="K46" s="107" t="s">
        <v>518</v>
      </c>
      <c r="L46" s="107" t="s">
        <v>518</v>
      </c>
      <c r="M46" s="108" t="s">
        <v>518</v>
      </c>
    </row>
    <row r="47" spans="2:13" ht="27.75" customHeight="1">
      <c r="B47" s="1274"/>
      <c r="C47" s="1275"/>
      <c r="D47" s="110"/>
      <c r="E47" s="1288" t="s">
        <v>37</v>
      </c>
      <c r="F47" s="1289"/>
      <c r="G47" s="1289"/>
      <c r="H47" s="1290"/>
      <c r="I47" s="106" t="s">
        <v>518</v>
      </c>
      <c r="J47" s="107" t="s">
        <v>518</v>
      </c>
      <c r="K47" s="107" t="s">
        <v>518</v>
      </c>
      <c r="L47" s="107" t="s">
        <v>518</v>
      </c>
      <c r="M47" s="108" t="s">
        <v>518</v>
      </c>
    </row>
    <row r="48" spans="2:13" ht="27.75" customHeight="1">
      <c r="B48" s="1274"/>
      <c r="C48" s="1275"/>
      <c r="D48" s="105"/>
      <c r="E48" s="1278" t="s">
        <v>38</v>
      </c>
      <c r="F48" s="1278"/>
      <c r="G48" s="1278"/>
      <c r="H48" s="1279"/>
      <c r="I48" s="106" t="s">
        <v>518</v>
      </c>
      <c r="J48" s="107" t="s">
        <v>518</v>
      </c>
      <c r="K48" s="107" t="s">
        <v>518</v>
      </c>
      <c r="L48" s="107" t="s">
        <v>518</v>
      </c>
      <c r="M48" s="108" t="s">
        <v>518</v>
      </c>
    </row>
    <row r="49" spans="2:13" ht="27.75" customHeight="1">
      <c r="B49" s="1276"/>
      <c r="C49" s="1277"/>
      <c r="D49" s="105"/>
      <c r="E49" s="1278" t="s">
        <v>39</v>
      </c>
      <c r="F49" s="1278"/>
      <c r="G49" s="1278"/>
      <c r="H49" s="1279"/>
      <c r="I49" s="106" t="s">
        <v>518</v>
      </c>
      <c r="J49" s="107" t="s">
        <v>518</v>
      </c>
      <c r="K49" s="107" t="s">
        <v>518</v>
      </c>
      <c r="L49" s="107" t="s">
        <v>518</v>
      </c>
      <c r="M49" s="108" t="s">
        <v>518</v>
      </c>
    </row>
    <row r="50" spans="2:13" ht="27.75" customHeight="1">
      <c r="B50" s="1272" t="s">
        <v>40</v>
      </c>
      <c r="C50" s="1273"/>
      <c r="D50" s="111"/>
      <c r="E50" s="1278" t="s">
        <v>41</v>
      </c>
      <c r="F50" s="1278"/>
      <c r="G50" s="1278"/>
      <c r="H50" s="1279"/>
      <c r="I50" s="106">
        <v>1505</v>
      </c>
      <c r="J50" s="107">
        <v>1678</v>
      </c>
      <c r="K50" s="107">
        <v>1772</v>
      </c>
      <c r="L50" s="107">
        <v>1770</v>
      </c>
      <c r="M50" s="108">
        <v>1630</v>
      </c>
    </row>
    <row r="51" spans="2:13" ht="27.75" customHeight="1">
      <c r="B51" s="1274"/>
      <c r="C51" s="1275"/>
      <c r="D51" s="105"/>
      <c r="E51" s="1278" t="s">
        <v>42</v>
      </c>
      <c r="F51" s="1278"/>
      <c r="G51" s="1278"/>
      <c r="H51" s="1279"/>
      <c r="I51" s="106" t="s">
        <v>518</v>
      </c>
      <c r="J51" s="107" t="s">
        <v>518</v>
      </c>
      <c r="K51" s="107" t="s">
        <v>518</v>
      </c>
      <c r="L51" s="107" t="s">
        <v>518</v>
      </c>
      <c r="M51" s="108" t="s">
        <v>518</v>
      </c>
    </row>
    <row r="52" spans="2:13" ht="27.75" customHeight="1">
      <c r="B52" s="1276"/>
      <c r="C52" s="1277"/>
      <c r="D52" s="105"/>
      <c r="E52" s="1278" t="s">
        <v>43</v>
      </c>
      <c r="F52" s="1278"/>
      <c r="G52" s="1278"/>
      <c r="H52" s="1279"/>
      <c r="I52" s="106">
        <v>3968</v>
      </c>
      <c r="J52" s="107">
        <v>4066</v>
      </c>
      <c r="K52" s="107">
        <v>3858</v>
      </c>
      <c r="L52" s="107">
        <v>4039</v>
      </c>
      <c r="M52" s="108">
        <v>3884</v>
      </c>
    </row>
    <row r="53" spans="2:13" ht="27.75" customHeight="1" thickBot="1">
      <c r="B53" s="1280" t="s">
        <v>44</v>
      </c>
      <c r="C53" s="1281"/>
      <c r="D53" s="112"/>
      <c r="E53" s="1282" t="s">
        <v>45</v>
      </c>
      <c r="F53" s="1282"/>
      <c r="G53" s="1282"/>
      <c r="H53" s="1283"/>
      <c r="I53" s="113">
        <v>1169</v>
      </c>
      <c r="J53" s="114">
        <v>815</v>
      </c>
      <c r="K53" s="114">
        <v>793</v>
      </c>
      <c r="L53" s="114">
        <v>521</v>
      </c>
      <c r="M53" s="115">
        <v>903</v>
      </c>
    </row>
    <row r="54" spans="2:13" ht="27.75" customHeight="1">
      <c r="B54" s="116" t="s">
        <v>46</v>
      </c>
      <c r="C54" s="117"/>
      <c r="D54" s="117"/>
      <c r="E54" s="118"/>
      <c r="F54" s="118"/>
      <c r="G54" s="118"/>
      <c r="H54" s="118"/>
      <c r="I54" s="119"/>
      <c r="J54" s="119"/>
      <c r="K54" s="119"/>
      <c r="L54" s="119"/>
      <c r="M54" s="11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ggl7THZU7xOQpegcYQk3L/UvvT+kkDYoqjW86T7AE0j6ZTRPgCIcA7m7cAfc1xs2XMcKEfUfLjCJwKMSKc1eWQ==" saltValue="X8UPyn3Gxj8eDD/Ve6gYZ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55" zoomScaleNormal="55"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0" t="s">
        <v>47</v>
      </c>
    </row>
    <row r="54" spans="2:8" ht="29.25" customHeight="1" thickBot="1">
      <c r="B54" s="121" t="s">
        <v>1</v>
      </c>
      <c r="C54" s="122"/>
      <c r="D54" s="122"/>
      <c r="E54" s="123" t="s">
        <v>2</v>
      </c>
      <c r="F54" s="124" t="s">
        <v>562</v>
      </c>
      <c r="G54" s="124" t="s">
        <v>563</v>
      </c>
      <c r="H54" s="125" t="s">
        <v>564</v>
      </c>
    </row>
    <row r="55" spans="2:8" ht="52.5" customHeight="1">
      <c r="B55" s="126"/>
      <c r="C55" s="1299" t="s">
        <v>48</v>
      </c>
      <c r="D55" s="1299"/>
      <c r="E55" s="1300"/>
      <c r="F55" s="127">
        <v>970</v>
      </c>
      <c r="G55" s="127">
        <v>1070</v>
      </c>
      <c r="H55" s="128">
        <v>1115</v>
      </c>
    </row>
    <row r="56" spans="2:8" ht="52.5" customHeight="1">
      <c r="B56" s="129"/>
      <c r="C56" s="1301" t="s">
        <v>49</v>
      </c>
      <c r="D56" s="1301"/>
      <c r="E56" s="1302"/>
      <c r="F56" s="130">
        <v>280</v>
      </c>
      <c r="G56" s="130">
        <v>199</v>
      </c>
      <c r="H56" s="131">
        <v>49</v>
      </c>
    </row>
    <row r="57" spans="2:8" ht="53.25" customHeight="1">
      <c r="B57" s="129"/>
      <c r="C57" s="1303" t="s">
        <v>50</v>
      </c>
      <c r="D57" s="1303"/>
      <c r="E57" s="1304"/>
      <c r="F57" s="132">
        <v>383</v>
      </c>
      <c r="G57" s="132">
        <v>346</v>
      </c>
      <c r="H57" s="133">
        <v>302</v>
      </c>
    </row>
    <row r="58" spans="2:8" ht="45.75" customHeight="1">
      <c r="B58" s="134"/>
      <c r="C58" s="1291" t="s">
        <v>596</v>
      </c>
      <c r="D58" s="1292"/>
      <c r="E58" s="1293"/>
      <c r="F58" s="135">
        <v>324</v>
      </c>
      <c r="G58" s="135">
        <v>284</v>
      </c>
      <c r="H58" s="136">
        <v>254</v>
      </c>
    </row>
    <row r="59" spans="2:8" ht="45.75" customHeight="1">
      <c r="B59" s="134"/>
      <c r="C59" s="1291" t="s">
        <v>597</v>
      </c>
      <c r="D59" s="1292"/>
      <c r="E59" s="1293"/>
      <c r="F59" s="135">
        <v>17</v>
      </c>
      <c r="G59" s="135">
        <v>25</v>
      </c>
      <c r="H59" s="136">
        <v>26</v>
      </c>
    </row>
    <row r="60" spans="2:8" ht="45.75" customHeight="1">
      <c r="B60" s="134"/>
      <c r="C60" s="1291" t="s">
        <v>598</v>
      </c>
      <c r="D60" s="1292"/>
      <c r="E60" s="1293"/>
      <c r="F60" s="135">
        <v>41</v>
      </c>
      <c r="G60" s="135">
        <v>36</v>
      </c>
      <c r="H60" s="136">
        <v>20</v>
      </c>
    </row>
    <row r="61" spans="2:8" ht="45.75" customHeight="1">
      <c r="B61" s="134"/>
      <c r="C61" s="1291" t="s">
        <v>599</v>
      </c>
      <c r="D61" s="1292"/>
      <c r="E61" s="1293"/>
      <c r="F61" s="135">
        <v>1</v>
      </c>
      <c r="G61" s="135">
        <v>1</v>
      </c>
      <c r="H61" s="136">
        <v>1</v>
      </c>
    </row>
    <row r="62" spans="2:8" ht="45.75" customHeight="1" thickBot="1">
      <c r="B62" s="137"/>
      <c r="C62" s="1294"/>
      <c r="D62" s="1295"/>
      <c r="E62" s="1296"/>
      <c r="F62" s="138"/>
      <c r="G62" s="138"/>
      <c r="H62" s="139"/>
    </row>
    <row r="63" spans="2:8" ht="52.5" customHeight="1" thickBot="1">
      <c r="B63" s="140"/>
      <c r="C63" s="1297" t="s">
        <v>51</v>
      </c>
      <c r="D63" s="1297"/>
      <c r="E63" s="1298"/>
      <c r="F63" s="141">
        <v>1634</v>
      </c>
      <c r="G63" s="141">
        <v>1615</v>
      </c>
      <c r="H63" s="142">
        <v>1466</v>
      </c>
    </row>
    <row r="64" spans="2:8" ht="15" customHeight="1"/>
    <row r="65" ht="0" hidden="1" customHeight="1"/>
    <row r="66" ht="0" hidden="1" customHeight="1"/>
  </sheetData>
  <sheetProtection algorithmName="SHA-512" hashValue="YWfoh+zDyF6lisKJ0GTZKdE3c+s0pPH0SuGwj2zsVKR17fv25zaGzty3vSumSUGZzQmivRRvrLRe5YYEelSg5Q==" saltValue="y3DFDzaEFFWB2iET6GBc4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90" zoomScaleNormal="90" zoomScaleSheetLayoutView="55" workbookViewId="0">
      <selection activeCell="AN65" sqref="AN65:DC69"/>
    </sheetView>
  </sheetViews>
  <sheetFormatPr defaultColWidth="0" defaultRowHeight="13.5" customHeight="1" zeroHeight="1"/>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c r="A1" s="385"/>
      <c r="B1" s="386"/>
      <c r="DD1" s="387"/>
      <c r="DE1" s="387"/>
    </row>
    <row r="2" spans="1:143" ht="25.5" customHeight="1">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600</v>
      </c>
    </row>
    <row r="11" spans="1:143" s="290" customFormat="1">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600</v>
      </c>
    </row>
    <row r="13" spans="1:143" s="290" customForma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c r="DD19" s="387"/>
      <c r="DE19" s="387"/>
    </row>
    <row r="20" spans="1:351">
      <c r="DD20" s="387"/>
      <c r="DE20" s="387"/>
    </row>
    <row r="21" spans="1:351" ht="17.2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c r="B22" s="394"/>
      <c r="MM22" s="393"/>
    </row>
    <row r="23" spans="1:351">
      <c r="B23" s="394"/>
    </row>
    <row r="24" spans="1:351">
      <c r="B24" s="394"/>
    </row>
    <row r="25" spans="1:351">
      <c r="B25" s="394"/>
    </row>
    <row r="26" spans="1:351">
      <c r="B26" s="394"/>
    </row>
    <row r="27" spans="1:351">
      <c r="B27" s="394"/>
    </row>
    <row r="28" spans="1:351">
      <c r="B28" s="394"/>
    </row>
    <row r="29" spans="1:351">
      <c r="B29" s="394"/>
    </row>
    <row r="30" spans="1:351">
      <c r="B30" s="394"/>
    </row>
    <row r="31" spans="1:351">
      <c r="B31" s="394"/>
    </row>
    <row r="32" spans="1:351">
      <c r="B32" s="394"/>
    </row>
    <row r="33" spans="2:109">
      <c r="B33" s="394"/>
    </row>
    <row r="34" spans="2:109">
      <c r="B34" s="394"/>
    </row>
    <row r="35" spans="2:109">
      <c r="B35" s="394"/>
    </row>
    <row r="36" spans="2:109">
      <c r="B36" s="394"/>
    </row>
    <row r="37" spans="2:109">
      <c r="B37" s="394"/>
    </row>
    <row r="38" spans="2:109">
      <c r="B38" s="394"/>
    </row>
    <row r="39" spans="2:109">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c r="B40" s="399"/>
      <c r="DD40" s="399"/>
      <c r="DE40" s="387"/>
    </row>
    <row r="41" spans="2:109" ht="17.25">
      <c r="B41" s="400" t="s">
        <v>601</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c r="B42" s="394"/>
      <c r="G42" s="401"/>
      <c r="I42" s="402"/>
      <c r="J42" s="402"/>
      <c r="K42" s="402"/>
      <c r="AM42" s="401"/>
      <c r="AN42" s="401" t="s">
        <v>602</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c r="B43" s="394"/>
      <c r="AN43" s="1313" t="s">
        <v>610</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c r="B49" s="394"/>
      <c r="AN49" s="387" t="s">
        <v>603</v>
      </c>
    </row>
    <row r="50" spans="1:109">
      <c r="B50" s="394"/>
      <c r="G50" s="1305"/>
      <c r="H50" s="1305"/>
      <c r="I50" s="1305"/>
      <c r="J50" s="1305"/>
      <c r="K50" s="404"/>
      <c r="L50" s="404"/>
      <c r="M50" s="405"/>
      <c r="N50" s="405"/>
      <c r="AN50" s="1306"/>
      <c r="AO50" s="1307"/>
      <c r="AP50" s="1307"/>
      <c r="AQ50" s="1307"/>
      <c r="AR50" s="1307"/>
      <c r="AS50" s="1307"/>
      <c r="AT50" s="1307"/>
      <c r="AU50" s="1307"/>
      <c r="AV50" s="1307"/>
      <c r="AW50" s="1307"/>
      <c r="AX50" s="1307"/>
      <c r="AY50" s="1307"/>
      <c r="AZ50" s="1307"/>
      <c r="BA50" s="1307"/>
      <c r="BB50" s="1307"/>
      <c r="BC50" s="1307"/>
      <c r="BD50" s="1307"/>
      <c r="BE50" s="1307"/>
      <c r="BF50" s="1307"/>
      <c r="BG50" s="1307"/>
      <c r="BH50" s="1307"/>
      <c r="BI50" s="1307"/>
      <c r="BJ50" s="1307"/>
      <c r="BK50" s="1307"/>
      <c r="BL50" s="1307"/>
      <c r="BM50" s="1307"/>
      <c r="BN50" s="1307"/>
      <c r="BO50" s="1308"/>
      <c r="BP50" s="1309" t="s">
        <v>560</v>
      </c>
      <c r="BQ50" s="1309"/>
      <c r="BR50" s="1309"/>
      <c r="BS50" s="1309"/>
      <c r="BT50" s="1309"/>
      <c r="BU50" s="1309"/>
      <c r="BV50" s="1309"/>
      <c r="BW50" s="1309"/>
      <c r="BX50" s="1309" t="s">
        <v>561</v>
      </c>
      <c r="BY50" s="1309"/>
      <c r="BZ50" s="1309"/>
      <c r="CA50" s="1309"/>
      <c r="CB50" s="1309"/>
      <c r="CC50" s="1309"/>
      <c r="CD50" s="1309"/>
      <c r="CE50" s="1309"/>
      <c r="CF50" s="1309" t="s">
        <v>562</v>
      </c>
      <c r="CG50" s="1309"/>
      <c r="CH50" s="1309"/>
      <c r="CI50" s="1309"/>
      <c r="CJ50" s="1309"/>
      <c r="CK50" s="1309"/>
      <c r="CL50" s="1309"/>
      <c r="CM50" s="1309"/>
      <c r="CN50" s="1309" t="s">
        <v>563</v>
      </c>
      <c r="CO50" s="1309"/>
      <c r="CP50" s="1309"/>
      <c r="CQ50" s="1309"/>
      <c r="CR50" s="1309"/>
      <c r="CS50" s="1309"/>
      <c r="CT50" s="1309"/>
      <c r="CU50" s="1309"/>
      <c r="CV50" s="1309" t="s">
        <v>564</v>
      </c>
      <c r="CW50" s="1309"/>
      <c r="CX50" s="1309"/>
      <c r="CY50" s="1309"/>
      <c r="CZ50" s="1309"/>
      <c r="DA50" s="1309"/>
      <c r="DB50" s="1309"/>
      <c r="DC50" s="1309"/>
    </row>
    <row r="51" spans="1:109" ht="13.5" customHeight="1">
      <c r="B51" s="394"/>
      <c r="G51" s="1323"/>
      <c r="H51" s="1323"/>
      <c r="I51" s="1324"/>
      <c r="J51" s="1324"/>
      <c r="K51" s="1322"/>
      <c r="L51" s="1322"/>
      <c r="M51" s="1322"/>
      <c r="N51" s="1322"/>
      <c r="AM51" s="403"/>
      <c r="AN51" s="1312" t="s">
        <v>604</v>
      </c>
      <c r="AO51" s="1312"/>
      <c r="AP51" s="1312"/>
      <c r="AQ51" s="1312"/>
      <c r="AR51" s="1312"/>
      <c r="AS51" s="1312"/>
      <c r="AT51" s="1312"/>
      <c r="AU51" s="1312"/>
      <c r="AV51" s="1312"/>
      <c r="AW51" s="1312"/>
      <c r="AX51" s="1312"/>
      <c r="AY51" s="1312"/>
      <c r="AZ51" s="1312"/>
      <c r="BA51" s="1312"/>
      <c r="BB51" s="1312" t="s">
        <v>605</v>
      </c>
      <c r="BC51" s="1312"/>
      <c r="BD51" s="1312"/>
      <c r="BE51" s="1312"/>
      <c r="BF51" s="1312"/>
      <c r="BG51" s="1312"/>
      <c r="BH51" s="1312"/>
      <c r="BI51" s="1312"/>
      <c r="BJ51" s="1312"/>
      <c r="BK51" s="1312"/>
      <c r="BL51" s="1312"/>
      <c r="BM51" s="1312"/>
      <c r="BN51" s="1312"/>
      <c r="BO51" s="1312"/>
      <c r="BP51" s="1311"/>
      <c r="BQ51" s="1310"/>
      <c r="BR51" s="1310"/>
      <c r="BS51" s="1310"/>
      <c r="BT51" s="1310"/>
      <c r="BU51" s="1310"/>
      <c r="BV51" s="1310"/>
      <c r="BW51" s="1310"/>
      <c r="BX51" s="1310">
        <v>32.1</v>
      </c>
      <c r="BY51" s="1310"/>
      <c r="BZ51" s="1310"/>
      <c r="CA51" s="1310"/>
      <c r="CB51" s="1310"/>
      <c r="CC51" s="1310"/>
      <c r="CD51" s="1310"/>
      <c r="CE51" s="1310"/>
      <c r="CF51" s="1310">
        <v>31.9</v>
      </c>
      <c r="CG51" s="1310"/>
      <c r="CH51" s="1310"/>
      <c r="CI51" s="1310"/>
      <c r="CJ51" s="1310"/>
      <c r="CK51" s="1310"/>
      <c r="CL51" s="1310"/>
      <c r="CM51" s="1310"/>
      <c r="CN51" s="1310">
        <v>21.4</v>
      </c>
      <c r="CO51" s="1310"/>
      <c r="CP51" s="1310"/>
      <c r="CQ51" s="1310"/>
      <c r="CR51" s="1310"/>
      <c r="CS51" s="1310"/>
      <c r="CT51" s="1310"/>
      <c r="CU51" s="1310"/>
      <c r="CV51" s="1310">
        <v>38.299999999999997</v>
      </c>
      <c r="CW51" s="1310"/>
      <c r="CX51" s="1310"/>
      <c r="CY51" s="1310"/>
      <c r="CZ51" s="1310"/>
      <c r="DA51" s="1310"/>
      <c r="DB51" s="1310"/>
      <c r="DC51" s="1310"/>
    </row>
    <row r="52" spans="1:109">
      <c r="B52" s="394"/>
      <c r="G52" s="1323"/>
      <c r="H52" s="1323"/>
      <c r="I52" s="1324"/>
      <c r="J52" s="1324"/>
      <c r="K52" s="1322"/>
      <c r="L52" s="1322"/>
      <c r="M52" s="1322"/>
      <c r="N52" s="1322"/>
      <c r="AM52" s="403"/>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10"/>
      <c r="BQ52" s="1310"/>
      <c r="BR52" s="1310"/>
      <c r="BS52" s="1310"/>
      <c r="BT52" s="1310"/>
      <c r="BU52" s="1310"/>
      <c r="BV52" s="1310"/>
      <c r="BW52" s="1310"/>
      <c r="BX52" s="1310"/>
      <c r="BY52" s="1310"/>
      <c r="BZ52" s="1310"/>
      <c r="CA52" s="1310"/>
      <c r="CB52" s="1310"/>
      <c r="CC52" s="1310"/>
      <c r="CD52" s="1310"/>
      <c r="CE52" s="1310"/>
      <c r="CF52" s="1310"/>
      <c r="CG52" s="1310"/>
      <c r="CH52" s="1310"/>
      <c r="CI52" s="1310"/>
      <c r="CJ52" s="1310"/>
      <c r="CK52" s="1310"/>
      <c r="CL52" s="1310"/>
      <c r="CM52" s="1310"/>
      <c r="CN52" s="1310"/>
      <c r="CO52" s="1310"/>
      <c r="CP52" s="1310"/>
      <c r="CQ52" s="1310"/>
      <c r="CR52" s="1310"/>
      <c r="CS52" s="1310"/>
      <c r="CT52" s="1310"/>
      <c r="CU52" s="1310"/>
      <c r="CV52" s="1310"/>
      <c r="CW52" s="1310"/>
      <c r="CX52" s="1310"/>
      <c r="CY52" s="1310"/>
      <c r="CZ52" s="1310"/>
      <c r="DA52" s="1310"/>
      <c r="DB52" s="1310"/>
      <c r="DC52" s="1310"/>
    </row>
    <row r="53" spans="1:109">
      <c r="A53" s="402"/>
      <c r="B53" s="394"/>
      <c r="G53" s="1323"/>
      <c r="H53" s="1323"/>
      <c r="I53" s="1305"/>
      <c r="J53" s="1305"/>
      <c r="K53" s="1322"/>
      <c r="L53" s="1322"/>
      <c r="M53" s="1322"/>
      <c r="N53" s="1322"/>
      <c r="AM53" s="403"/>
      <c r="AN53" s="1312"/>
      <c r="AO53" s="1312"/>
      <c r="AP53" s="1312"/>
      <c r="AQ53" s="1312"/>
      <c r="AR53" s="1312"/>
      <c r="AS53" s="1312"/>
      <c r="AT53" s="1312"/>
      <c r="AU53" s="1312"/>
      <c r="AV53" s="1312"/>
      <c r="AW53" s="1312"/>
      <c r="AX53" s="1312"/>
      <c r="AY53" s="1312"/>
      <c r="AZ53" s="1312"/>
      <c r="BA53" s="1312"/>
      <c r="BB53" s="1312" t="s">
        <v>606</v>
      </c>
      <c r="BC53" s="1312"/>
      <c r="BD53" s="1312"/>
      <c r="BE53" s="1312"/>
      <c r="BF53" s="1312"/>
      <c r="BG53" s="1312"/>
      <c r="BH53" s="1312"/>
      <c r="BI53" s="1312"/>
      <c r="BJ53" s="1312"/>
      <c r="BK53" s="1312"/>
      <c r="BL53" s="1312"/>
      <c r="BM53" s="1312"/>
      <c r="BN53" s="1312"/>
      <c r="BO53" s="1312"/>
      <c r="BP53" s="1311"/>
      <c r="BQ53" s="1310"/>
      <c r="BR53" s="1310"/>
      <c r="BS53" s="1310"/>
      <c r="BT53" s="1310"/>
      <c r="BU53" s="1310"/>
      <c r="BV53" s="1310"/>
      <c r="BW53" s="1310"/>
      <c r="BX53" s="1310">
        <v>56</v>
      </c>
      <c r="BY53" s="1310"/>
      <c r="BZ53" s="1310"/>
      <c r="CA53" s="1310"/>
      <c r="CB53" s="1310"/>
      <c r="CC53" s="1310"/>
      <c r="CD53" s="1310"/>
      <c r="CE53" s="1310"/>
      <c r="CF53" s="1310">
        <v>59.8</v>
      </c>
      <c r="CG53" s="1310"/>
      <c r="CH53" s="1310"/>
      <c r="CI53" s="1310"/>
      <c r="CJ53" s="1310"/>
      <c r="CK53" s="1310"/>
      <c r="CL53" s="1310"/>
      <c r="CM53" s="1310"/>
      <c r="CN53" s="1310">
        <v>61.6</v>
      </c>
      <c r="CO53" s="1310"/>
      <c r="CP53" s="1310"/>
      <c r="CQ53" s="1310"/>
      <c r="CR53" s="1310"/>
      <c r="CS53" s="1310"/>
      <c r="CT53" s="1310"/>
      <c r="CU53" s="1310"/>
      <c r="CV53" s="1310">
        <v>63.2</v>
      </c>
      <c r="CW53" s="1310"/>
      <c r="CX53" s="1310"/>
      <c r="CY53" s="1310"/>
      <c r="CZ53" s="1310"/>
      <c r="DA53" s="1310"/>
      <c r="DB53" s="1310"/>
      <c r="DC53" s="1310"/>
    </row>
    <row r="54" spans="1:109">
      <c r="A54" s="402"/>
      <c r="B54" s="394"/>
      <c r="G54" s="1323"/>
      <c r="H54" s="1323"/>
      <c r="I54" s="1305"/>
      <c r="J54" s="1305"/>
      <c r="K54" s="1322"/>
      <c r="L54" s="1322"/>
      <c r="M54" s="1322"/>
      <c r="N54" s="1322"/>
      <c r="AM54" s="403"/>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10"/>
      <c r="BQ54" s="1310"/>
      <c r="BR54" s="1310"/>
      <c r="BS54" s="1310"/>
      <c r="BT54" s="1310"/>
      <c r="BU54" s="1310"/>
      <c r="BV54" s="1310"/>
      <c r="BW54" s="1310"/>
      <c r="BX54" s="1310"/>
      <c r="BY54" s="1310"/>
      <c r="BZ54" s="1310"/>
      <c r="CA54" s="1310"/>
      <c r="CB54" s="1310"/>
      <c r="CC54" s="1310"/>
      <c r="CD54" s="1310"/>
      <c r="CE54" s="1310"/>
      <c r="CF54" s="1310"/>
      <c r="CG54" s="1310"/>
      <c r="CH54" s="1310"/>
      <c r="CI54" s="1310"/>
      <c r="CJ54" s="1310"/>
      <c r="CK54" s="1310"/>
      <c r="CL54" s="1310"/>
      <c r="CM54" s="1310"/>
      <c r="CN54" s="1310"/>
      <c r="CO54" s="1310"/>
      <c r="CP54" s="1310"/>
      <c r="CQ54" s="1310"/>
      <c r="CR54" s="1310"/>
      <c r="CS54" s="1310"/>
      <c r="CT54" s="1310"/>
      <c r="CU54" s="1310"/>
      <c r="CV54" s="1310"/>
      <c r="CW54" s="1310"/>
      <c r="CX54" s="1310"/>
      <c r="CY54" s="1310"/>
      <c r="CZ54" s="1310"/>
      <c r="DA54" s="1310"/>
      <c r="DB54" s="1310"/>
      <c r="DC54" s="1310"/>
    </row>
    <row r="55" spans="1:109">
      <c r="A55" s="402"/>
      <c r="B55" s="394"/>
      <c r="G55" s="1305"/>
      <c r="H55" s="1305"/>
      <c r="I55" s="1305"/>
      <c r="J55" s="1305"/>
      <c r="K55" s="1322"/>
      <c r="L55" s="1322"/>
      <c r="M55" s="1322"/>
      <c r="N55" s="1322"/>
      <c r="AN55" s="1309" t="s">
        <v>607</v>
      </c>
      <c r="AO55" s="1309"/>
      <c r="AP55" s="1309"/>
      <c r="AQ55" s="1309"/>
      <c r="AR55" s="1309"/>
      <c r="AS55" s="1309"/>
      <c r="AT55" s="1309"/>
      <c r="AU55" s="1309"/>
      <c r="AV55" s="1309"/>
      <c r="AW55" s="1309"/>
      <c r="AX55" s="1309"/>
      <c r="AY55" s="1309"/>
      <c r="AZ55" s="1309"/>
      <c r="BA55" s="1309"/>
      <c r="BB55" s="1312" t="s">
        <v>605</v>
      </c>
      <c r="BC55" s="1312"/>
      <c r="BD55" s="1312"/>
      <c r="BE55" s="1312"/>
      <c r="BF55" s="1312"/>
      <c r="BG55" s="1312"/>
      <c r="BH55" s="1312"/>
      <c r="BI55" s="1312"/>
      <c r="BJ55" s="1312"/>
      <c r="BK55" s="1312"/>
      <c r="BL55" s="1312"/>
      <c r="BM55" s="1312"/>
      <c r="BN55" s="1312"/>
      <c r="BO55" s="1312"/>
      <c r="BP55" s="1311"/>
      <c r="BQ55" s="1310"/>
      <c r="BR55" s="1310"/>
      <c r="BS55" s="1310"/>
      <c r="BT55" s="1310"/>
      <c r="BU55" s="1310"/>
      <c r="BV55" s="1310"/>
      <c r="BW55" s="1310"/>
      <c r="BX55" s="1310">
        <v>0</v>
      </c>
      <c r="BY55" s="1310"/>
      <c r="BZ55" s="1310"/>
      <c r="CA55" s="1310"/>
      <c r="CB55" s="1310"/>
      <c r="CC55" s="1310"/>
      <c r="CD55" s="1310"/>
      <c r="CE55" s="1310"/>
      <c r="CF55" s="1310">
        <v>0</v>
      </c>
      <c r="CG55" s="1310"/>
      <c r="CH55" s="1310"/>
      <c r="CI55" s="1310"/>
      <c r="CJ55" s="1310"/>
      <c r="CK55" s="1310"/>
      <c r="CL55" s="1310"/>
      <c r="CM55" s="1310"/>
      <c r="CN55" s="1310">
        <v>0</v>
      </c>
      <c r="CO55" s="1310"/>
      <c r="CP55" s="1310"/>
      <c r="CQ55" s="1310"/>
      <c r="CR55" s="1310"/>
      <c r="CS55" s="1310"/>
      <c r="CT55" s="1310"/>
      <c r="CU55" s="1310"/>
      <c r="CV55" s="1310">
        <v>0</v>
      </c>
      <c r="CW55" s="1310"/>
      <c r="CX55" s="1310"/>
      <c r="CY55" s="1310"/>
      <c r="CZ55" s="1310"/>
      <c r="DA55" s="1310"/>
      <c r="DB55" s="1310"/>
      <c r="DC55" s="1310"/>
    </row>
    <row r="56" spans="1:109">
      <c r="A56" s="402"/>
      <c r="B56" s="394"/>
      <c r="G56" s="1305"/>
      <c r="H56" s="1305"/>
      <c r="I56" s="1305"/>
      <c r="J56" s="1305"/>
      <c r="K56" s="1322"/>
      <c r="L56" s="1322"/>
      <c r="M56" s="1322"/>
      <c r="N56" s="1322"/>
      <c r="AN56" s="1309"/>
      <c r="AO56" s="1309"/>
      <c r="AP56" s="1309"/>
      <c r="AQ56" s="1309"/>
      <c r="AR56" s="1309"/>
      <c r="AS56" s="1309"/>
      <c r="AT56" s="1309"/>
      <c r="AU56" s="1309"/>
      <c r="AV56" s="1309"/>
      <c r="AW56" s="1309"/>
      <c r="AX56" s="1309"/>
      <c r="AY56" s="1309"/>
      <c r="AZ56" s="1309"/>
      <c r="BA56" s="1309"/>
      <c r="BB56" s="1312"/>
      <c r="BC56" s="1312"/>
      <c r="BD56" s="1312"/>
      <c r="BE56" s="1312"/>
      <c r="BF56" s="1312"/>
      <c r="BG56" s="1312"/>
      <c r="BH56" s="1312"/>
      <c r="BI56" s="1312"/>
      <c r="BJ56" s="1312"/>
      <c r="BK56" s="1312"/>
      <c r="BL56" s="1312"/>
      <c r="BM56" s="1312"/>
      <c r="BN56" s="1312"/>
      <c r="BO56" s="1312"/>
      <c r="BP56" s="1310"/>
      <c r="BQ56" s="1310"/>
      <c r="BR56" s="1310"/>
      <c r="BS56" s="1310"/>
      <c r="BT56" s="1310"/>
      <c r="BU56" s="1310"/>
      <c r="BV56" s="1310"/>
      <c r="BW56" s="1310"/>
      <c r="BX56" s="1310"/>
      <c r="BY56" s="1310"/>
      <c r="BZ56" s="1310"/>
      <c r="CA56" s="1310"/>
      <c r="CB56" s="1310"/>
      <c r="CC56" s="1310"/>
      <c r="CD56" s="1310"/>
      <c r="CE56" s="1310"/>
      <c r="CF56" s="1310"/>
      <c r="CG56" s="1310"/>
      <c r="CH56" s="1310"/>
      <c r="CI56" s="1310"/>
      <c r="CJ56" s="1310"/>
      <c r="CK56" s="1310"/>
      <c r="CL56" s="1310"/>
      <c r="CM56" s="1310"/>
      <c r="CN56" s="1310"/>
      <c r="CO56" s="1310"/>
      <c r="CP56" s="1310"/>
      <c r="CQ56" s="1310"/>
      <c r="CR56" s="1310"/>
      <c r="CS56" s="1310"/>
      <c r="CT56" s="1310"/>
      <c r="CU56" s="1310"/>
      <c r="CV56" s="1310"/>
      <c r="CW56" s="1310"/>
      <c r="CX56" s="1310"/>
      <c r="CY56" s="1310"/>
      <c r="CZ56" s="1310"/>
      <c r="DA56" s="1310"/>
      <c r="DB56" s="1310"/>
      <c r="DC56" s="1310"/>
    </row>
    <row r="57" spans="1:109" s="402" customFormat="1">
      <c r="B57" s="406"/>
      <c r="G57" s="1305"/>
      <c r="H57" s="1305"/>
      <c r="I57" s="1325"/>
      <c r="J57" s="1325"/>
      <c r="K57" s="1322"/>
      <c r="L57" s="1322"/>
      <c r="M57" s="1322"/>
      <c r="N57" s="1322"/>
      <c r="AM57" s="387"/>
      <c r="AN57" s="1309"/>
      <c r="AO57" s="1309"/>
      <c r="AP57" s="1309"/>
      <c r="AQ57" s="1309"/>
      <c r="AR57" s="1309"/>
      <c r="AS57" s="1309"/>
      <c r="AT57" s="1309"/>
      <c r="AU57" s="1309"/>
      <c r="AV57" s="1309"/>
      <c r="AW57" s="1309"/>
      <c r="AX57" s="1309"/>
      <c r="AY57" s="1309"/>
      <c r="AZ57" s="1309"/>
      <c r="BA57" s="1309"/>
      <c r="BB57" s="1312" t="s">
        <v>606</v>
      </c>
      <c r="BC57" s="1312"/>
      <c r="BD57" s="1312"/>
      <c r="BE57" s="1312"/>
      <c r="BF57" s="1312"/>
      <c r="BG57" s="1312"/>
      <c r="BH57" s="1312"/>
      <c r="BI57" s="1312"/>
      <c r="BJ57" s="1312"/>
      <c r="BK57" s="1312"/>
      <c r="BL57" s="1312"/>
      <c r="BM57" s="1312"/>
      <c r="BN57" s="1312"/>
      <c r="BO57" s="1312"/>
      <c r="BP57" s="1311"/>
      <c r="BQ57" s="1310"/>
      <c r="BR57" s="1310"/>
      <c r="BS57" s="1310"/>
      <c r="BT57" s="1310"/>
      <c r="BU57" s="1310"/>
      <c r="BV57" s="1310"/>
      <c r="BW57" s="1310"/>
      <c r="BX57" s="1310">
        <v>55.3</v>
      </c>
      <c r="BY57" s="1310"/>
      <c r="BZ57" s="1310"/>
      <c r="CA57" s="1310"/>
      <c r="CB57" s="1310"/>
      <c r="CC57" s="1310"/>
      <c r="CD57" s="1310"/>
      <c r="CE57" s="1310"/>
      <c r="CF57" s="1310">
        <v>56.3</v>
      </c>
      <c r="CG57" s="1310"/>
      <c r="CH57" s="1310"/>
      <c r="CI57" s="1310"/>
      <c r="CJ57" s="1310"/>
      <c r="CK57" s="1310"/>
      <c r="CL57" s="1310"/>
      <c r="CM57" s="1310"/>
      <c r="CN57" s="1310">
        <v>58.3</v>
      </c>
      <c r="CO57" s="1310"/>
      <c r="CP57" s="1310"/>
      <c r="CQ57" s="1310"/>
      <c r="CR57" s="1310"/>
      <c r="CS57" s="1310"/>
      <c r="CT57" s="1310"/>
      <c r="CU57" s="1310"/>
      <c r="CV57" s="1310">
        <v>59</v>
      </c>
      <c r="CW57" s="1310"/>
      <c r="CX57" s="1310"/>
      <c r="CY57" s="1310"/>
      <c r="CZ57" s="1310"/>
      <c r="DA57" s="1310"/>
      <c r="DB57" s="1310"/>
      <c r="DC57" s="1310"/>
      <c r="DD57" s="407"/>
      <c r="DE57" s="406"/>
    </row>
    <row r="58" spans="1:109" s="402" customFormat="1">
      <c r="A58" s="387"/>
      <c r="B58" s="406"/>
      <c r="G58" s="1305"/>
      <c r="H58" s="1305"/>
      <c r="I58" s="1325"/>
      <c r="J58" s="1325"/>
      <c r="K58" s="1322"/>
      <c r="L58" s="1322"/>
      <c r="M58" s="1322"/>
      <c r="N58" s="1322"/>
      <c r="AM58" s="387"/>
      <c r="AN58" s="1309"/>
      <c r="AO58" s="1309"/>
      <c r="AP58" s="1309"/>
      <c r="AQ58" s="1309"/>
      <c r="AR58" s="1309"/>
      <c r="AS58" s="1309"/>
      <c r="AT58" s="1309"/>
      <c r="AU58" s="1309"/>
      <c r="AV58" s="1309"/>
      <c r="AW58" s="1309"/>
      <c r="AX58" s="1309"/>
      <c r="AY58" s="1309"/>
      <c r="AZ58" s="1309"/>
      <c r="BA58" s="1309"/>
      <c r="BB58" s="1312"/>
      <c r="BC58" s="1312"/>
      <c r="BD58" s="1312"/>
      <c r="BE58" s="1312"/>
      <c r="BF58" s="1312"/>
      <c r="BG58" s="1312"/>
      <c r="BH58" s="1312"/>
      <c r="BI58" s="1312"/>
      <c r="BJ58" s="1312"/>
      <c r="BK58" s="1312"/>
      <c r="BL58" s="1312"/>
      <c r="BM58" s="1312"/>
      <c r="BN58" s="1312"/>
      <c r="BO58" s="1312"/>
      <c r="BP58" s="1310"/>
      <c r="BQ58" s="1310"/>
      <c r="BR58" s="1310"/>
      <c r="BS58" s="1310"/>
      <c r="BT58" s="1310"/>
      <c r="BU58" s="1310"/>
      <c r="BV58" s="1310"/>
      <c r="BW58" s="1310"/>
      <c r="BX58" s="1310"/>
      <c r="BY58" s="1310"/>
      <c r="BZ58" s="1310"/>
      <c r="CA58" s="1310"/>
      <c r="CB58" s="1310"/>
      <c r="CC58" s="1310"/>
      <c r="CD58" s="1310"/>
      <c r="CE58" s="1310"/>
      <c r="CF58" s="1310"/>
      <c r="CG58" s="1310"/>
      <c r="CH58" s="1310"/>
      <c r="CI58" s="1310"/>
      <c r="CJ58" s="1310"/>
      <c r="CK58" s="1310"/>
      <c r="CL58" s="1310"/>
      <c r="CM58" s="1310"/>
      <c r="CN58" s="1310"/>
      <c r="CO58" s="1310"/>
      <c r="CP58" s="1310"/>
      <c r="CQ58" s="1310"/>
      <c r="CR58" s="1310"/>
      <c r="CS58" s="1310"/>
      <c r="CT58" s="1310"/>
      <c r="CU58" s="1310"/>
      <c r="CV58" s="1310"/>
      <c r="CW58" s="1310"/>
      <c r="CX58" s="1310"/>
      <c r="CY58" s="1310"/>
      <c r="CZ58" s="1310"/>
      <c r="DA58" s="1310"/>
      <c r="DB58" s="1310"/>
      <c r="DC58" s="1310"/>
      <c r="DD58" s="407"/>
      <c r="DE58" s="406"/>
    </row>
    <row r="59" spans="1:109" s="402" customFormat="1">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c r="B63" s="413" t="s">
        <v>608</v>
      </c>
    </row>
    <row r="64" spans="1:109">
      <c r="B64" s="394"/>
      <c r="G64" s="401"/>
      <c r="I64" s="414"/>
      <c r="J64" s="414"/>
      <c r="K64" s="414"/>
      <c r="L64" s="414"/>
      <c r="M64" s="414"/>
      <c r="N64" s="415"/>
      <c r="AM64" s="401"/>
      <c r="AN64" s="401" t="s">
        <v>602</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ht="13.5" customHeight="1">
      <c r="B65" s="394"/>
      <c r="AN65" s="1313" t="s">
        <v>611</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c r="B71" s="394"/>
      <c r="G71" s="419"/>
      <c r="I71" s="420"/>
      <c r="J71" s="417"/>
      <c r="K71" s="417"/>
      <c r="L71" s="418"/>
      <c r="M71" s="417"/>
      <c r="N71" s="418"/>
      <c r="AM71" s="419"/>
      <c r="AN71" s="387" t="s">
        <v>603</v>
      </c>
    </row>
    <row r="72" spans="2:107">
      <c r="B72" s="394"/>
      <c r="G72" s="1305"/>
      <c r="H72" s="1305"/>
      <c r="I72" s="1305"/>
      <c r="J72" s="1305"/>
      <c r="K72" s="404"/>
      <c r="L72" s="404"/>
      <c r="M72" s="405"/>
      <c r="N72" s="405"/>
      <c r="AN72" s="1306"/>
      <c r="AO72" s="1307"/>
      <c r="AP72" s="1307"/>
      <c r="AQ72" s="1307"/>
      <c r="AR72" s="1307"/>
      <c r="AS72" s="1307"/>
      <c r="AT72" s="1307"/>
      <c r="AU72" s="1307"/>
      <c r="AV72" s="1307"/>
      <c r="AW72" s="1307"/>
      <c r="AX72" s="1307"/>
      <c r="AY72" s="1307"/>
      <c r="AZ72" s="1307"/>
      <c r="BA72" s="1307"/>
      <c r="BB72" s="1307"/>
      <c r="BC72" s="1307"/>
      <c r="BD72" s="1307"/>
      <c r="BE72" s="1307"/>
      <c r="BF72" s="1307"/>
      <c r="BG72" s="1307"/>
      <c r="BH72" s="1307"/>
      <c r="BI72" s="1307"/>
      <c r="BJ72" s="1307"/>
      <c r="BK72" s="1307"/>
      <c r="BL72" s="1307"/>
      <c r="BM72" s="1307"/>
      <c r="BN72" s="1307"/>
      <c r="BO72" s="1308"/>
      <c r="BP72" s="1309" t="s">
        <v>560</v>
      </c>
      <c r="BQ72" s="1309"/>
      <c r="BR72" s="1309"/>
      <c r="BS72" s="1309"/>
      <c r="BT72" s="1309"/>
      <c r="BU72" s="1309"/>
      <c r="BV72" s="1309"/>
      <c r="BW72" s="1309"/>
      <c r="BX72" s="1309" t="s">
        <v>561</v>
      </c>
      <c r="BY72" s="1309"/>
      <c r="BZ72" s="1309"/>
      <c r="CA72" s="1309"/>
      <c r="CB72" s="1309"/>
      <c r="CC72" s="1309"/>
      <c r="CD72" s="1309"/>
      <c r="CE72" s="1309"/>
      <c r="CF72" s="1309" t="s">
        <v>562</v>
      </c>
      <c r="CG72" s="1309"/>
      <c r="CH72" s="1309"/>
      <c r="CI72" s="1309"/>
      <c r="CJ72" s="1309"/>
      <c r="CK72" s="1309"/>
      <c r="CL72" s="1309"/>
      <c r="CM72" s="1309"/>
      <c r="CN72" s="1309" t="s">
        <v>563</v>
      </c>
      <c r="CO72" s="1309"/>
      <c r="CP72" s="1309"/>
      <c r="CQ72" s="1309"/>
      <c r="CR72" s="1309"/>
      <c r="CS72" s="1309"/>
      <c r="CT72" s="1309"/>
      <c r="CU72" s="1309"/>
      <c r="CV72" s="1309" t="s">
        <v>564</v>
      </c>
      <c r="CW72" s="1309"/>
      <c r="CX72" s="1309"/>
      <c r="CY72" s="1309"/>
      <c r="CZ72" s="1309"/>
      <c r="DA72" s="1309"/>
      <c r="DB72" s="1309"/>
      <c r="DC72" s="1309"/>
    </row>
    <row r="73" spans="2:107">
      <c r="B73" s="394"/>
      <c r="G73" s="1323"/>
      <c r="H73" s="1323"/>
      <c r="I73" s="1323"/>
      <c r="J73" s="1323"/>
      <c r="K73" s="1326"/>
      <c r="L73" s="1326"/>
      <c r="M73" s="1326"/>
      <c r="N73" s="1326"/>
      <c r="AM73" s="403"/>
      <c r="AN73" s="1312" t="s">
        <v>604</v>
      </c>
      <c r="AO73" s="1312"/>
      <c r="AP73" s="1312"/>
      <c r="AQ73" s="1312"/>
      <c r="AR73" s="1312"/>
      <c r="AS73" s="1312"/>
      <c r="AT73" s="1312"/>
      <c r="AU73" s="1312"/>
      <c r="AV73" s="1312"/>
      <c r="AW73" s="1312"/>
      <c r="AX73" s="1312"/>
      <c r="AY73" s="1312"/>
      <c r="AZ73" s="1312"/>
      <c r="BA73" s="1312"/>
      <c r="BB73" s="1312" t="s">
        <v>605</v>
      </c>
      <c r="BC73" s="1312"/>
      <c r="BD73" s="1312"/>
      <c r="BE73" s="1312"/>
      <c r="BF73" s="1312"/>
      <c r="BG73" s="1312"/>
      <c r="BH73" s="1312"/>
      <c r="BI73" s="1312"/>
      <c r="BJ73" s="1312"/>
      <c r="BK73" s="1312"/>
      <c r="BL73" s="1312"/>
      <c r="BM73" s="1312"/>
      <c r="BN73" s="1312"/>
      <c r="BO73" s="1312"/>
      <c r="BP73" s="1310">
        <v>47.9</v>
      </c>
      <c r="BQ73" s="1310"/>
      <c r="BR73" s="1310"/>
      <c r="BS73" s="1310"/>
      <c r="BT73" s="1310"/>
      <c r="BU73" s="1310"/>
      <c r="BV73" s="1310"/>
      <c r="BW73" s="1310"/>
      <c r="BX73" s="1310">
        <v>32.1</v>
      </c>
      <c r="BY73" s="1310"/>
      <c r="BZ73" s="1310"/>
      <c r="CA73" s="1310"/>
      <c r="CB73" s="1310"/>
      <c r="CC73" s="1310"/>
      <c r="CD73" s="1310"/>
      <c r="CE73" s="1310"/>
      <c r="CF73" s="1310">
        <v>31.9</v>
      </c>
      <c r="CG73" s="1310"/>
      <c r="CH73" s="1310"/>
      <c r="CI73" s="1310"/>
      <c r="CJ73" s="1310"/>
      <c r="CK73" s="1310"/>
      <c r="CL73" s="1310"/>
      <c r="CM73" s="1310"/>
      <c r="CN73" s="1310">
        <v>21.4</v>
      </c>
      <c r="CO73" s="1310"/>
      <c r="CP73" s="1310"/>
      <c r="CQ73" s="1310"/>
      <c r="CR73" s="1310"/>
      <c r="CS73" s="1310"/>
      <c r="CT73" s="1310"/>
      <c r="CU73" s="1310"/>
      <c r="CV73" s="1310">
        <v>38.299999999999997</v>
      </c>
      <c r="CW73" s="1310"/>
      <c r="CX73" s="1310"/>
      <c r="CY73" s="1310"/>
      <c r="CZ73" s="1310"/>
      <c r="DA73" s="1310"/>
      <c r="DB73" s="1310"/>
      <c r="DC73" s="1310"/>
    </row>
    <row r="74" spans="2:107">
      <c r="B74" s="394"/>
      <c r="G74" s="1323"/>
      <c r="H74" s="1323"/>
      <c r="I74" s="1323"/>
      <c r="J74" s="1323"/>
      <c r="K74" s="1326"/>
      <c r="L74" s="1326"/>
      <c r="M74" s="1326"/>
      <c r="N74" s="1326"/>
      <c r="AM74" s="403"/>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10"/>
      <c r="BQ74" s="1310"/>
      <c r="BR74" s="1310"/>
      <c r="BS74" s="1310"/>
      <c r="BT74" s="1310"/>
      <c r="BU74" s="1310"/>
      <c r="BV74" s="1310"/>
      <c r="BW74" s="1310"/>
      <c r="BX74" s="1310"/>
      <c r="BY74" s="1310"/>
      <c r="BZ74" s="1310"/>
      <c r="CA74" s="1310"/>
      <c r="CB74" s="1310"/>
      <c r="CC74" s="1310"/>
      <c r="CD74" s="1310"/>
      <c r="CE74" s="1310"/>
      <c r="CF74" s="1310"/>
      <c r="CG74" s="1310"/>
      <c r="CH74" s="1310"/>
      <c r="CI74" s="1310"/>
      <c r="CJ74" s="1310"/>
      <c r="CK74" s="1310"/>
      <c r="CL74" s="1310"/>
      <c r="CM74" s="1310"/>
      <c r="CN74" s="1310"/>
      <c r="CO74" s="1310"/>
      <c r="CP74" s="1310"/>
      <c r="CQ74" s="1310"/>
      <c r="CR74" s="1310"/>
      <c r="CS74" s="1310"/>
      <c r="CT74" s="1310"/>
      <c r="CU74" s="1310"/>
      <c r="CV74" s="1310"/>
      <c r="CW74" s="1310"/>
      <c r="CX74" s="1310"/>
      <c r="CY74" s="1310"/>
      <c r="CZ74" s="1310"/>
      <c r="DA74" s="1310"/>
      <c r="DB74" s="1310"/>
      <c r="DC74" s="1310"/>
    </row>
    <row r="75" spans="2:107">
      <c r="B75" s="394"/>
      <c r="G75" s="1323"/>
      <c r="H75" s="1323"/>
      <c r="I75" s="1305"/>
      <c r="J75" s="1305"/>
      <c r="K75" s="1322"/>
      <c r="L75" s="1322"/>
      <c r="M75" s="1322"/>
      <c r="N75" s="1322"/>
      <c r="AM75" s="403"/>
      <c r="AN75" s="1312"/>
      <c r="AO75" s="1312"/>
      <c r="AP75" s="1312"/>
      <c r="AQ75" s="1312"/>
      <c r="AR75" s="1312"/>
      <c r="AS75" s="1312"/>
      <c r="AT75" s="1312"/>
      <c r="AU75" s="1312"/>
      <c r="AV75" s="1312"/>
      <c r="AW75" s="1312"/>
      <c r="AX75" s="1312"/>
      <c r="AY75" s="1312"/>
      <c r="AZ75" s="1312"/>
      <c r="BA75" s="1312"/>
      <c r="BB75" s="1312" t="s">
        <v>609</v>
      </c>
      <c r="BC75" s="1312"/>
      <c r="BD75" s="1312"/>
      <c r="BE75" s="1312"/>
      <c r="BF75" s="1312"/>
      <c r="BG75" s="1312"/>
      <c r="BH75" s="1312"/>
      <c r="BI75" s="1312"/>
      <c r="BJ75" s="1312"/>
      <c r="BK75" s="1312"/>
      <c r="BL75" s="1312"/>
      <c r="BM75" s="1312"/>
      <c r="BN75" s="1312"/>
      <c r="BO75" s="1312"/>
      <c r="BP75" s="1310">
        <v>10.9</v>
      </c>
      <c r="BQ75" s="1310"/>
      <c r="BR75" s="1310"/>
      <c r="BS75" s="1310"/>
      <c r="BT75" s="1310"/>
      <c r="BU75" s="1310"/>
      <c r="BV75" s="1310"/>
      <c r="BW75" s="1310"/>
      <c r="BX75" s="1310">
        <v>9.8000000000000007</v>
      </c>
      <c r="BY75" s="1310"/>
      <c r="BZ75" s="1310"/>
      <c r="CA75" s="1310"/>
      <c r="CB75" s="1310"/>
      <c r="CC75" s="1310"/>
      <c r="CD75" s="1310"/>
      <c r="CE75" s="1310"/>
      <c r="CF75" s="1310">
        <v>9.1</v>
      </c>
      <c r="CG75" s="1310"/>
      <c r="CH75" s="1310"/>
      <c r="CI75" s="1310"/>
      <c r="CJ75" s="1310"/>
      <c r="CK75" s="1310"/>
      <c r="CL75" s="1310"/>
      <c r="CM75" s="1310"/>
      <c r="CN75" s="1310">
        <v>9</v>
      </c>
      <c r="CO75" s="1310"/>
      <c r="CP75" s="1310"/>
      <c r="CQ75" s="1310"/>
      <c r="CR75" s="1310"/>
      <c r="CS75" s="1310"/>
      <c r="CT75" s="1310"/>
      <c r="CU75" s="1310"/>
      <c r="CV75" s="1310">
        <v>9.1</v>
      </c>
      <c r="CW75" s="1310"/>
      <c r="CX75" s="1310"/>
      <c r="CY75" s="1310"/>
      <c r="CZ75" s="1310"/>
      <c r="DA75" s="1310"/>
      <c r="DB75" s="1310"/>
      <c r="DC75" s="1310"/>
    </row>
    <row r="76" spans="2:107">
      <c r="B76" s="394"/>
      <c r="G76" s="1323"/>
      <c r="H76" s="1323"/>
      <c r="I76" s="1305"/>
      <c r="J76" s="1305"/>
      <c r="K76" s="1322"/>
      <c r="L76" s="1322"/>
      <c r="M76" s="1322"/>
      <c r="N76" s="1322"/>
      <c r="AM76" s="403"/>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10"/>
      <c r="BQ76" s="1310"/>
      <c r="BR76" s="1310"/>
      <c r="BS76" s="1310"/>
      <c r="BT76" s="1310"/>
      <c r="BU76" s="1310"/>
      <c r="BV76" s="1310"/>
      <c r="BW76" s="1310"/>
      <c r="BX76" s="1310"/>
      <c r="BY76" s="1310"/>
      <c r="BZ76" s="1310"/>
      <c r="CA76" s="1310"/>
      <c r="CB76" s="1310"/>
      <c r="CC76" s="1310"/>
      <c r="CD76" s="1310"/>
      <c r="CE76" s="1310"/>
      <c r="CF76" s="1310"/>
      <c r="CG76" s="1310"/>
      <c r="CH76" s="1310"/>
      <c r="CI76" s="1310"/>
      <c r="CJ76" s="1310"/>
      <c r="CK76" s="1310"/>
      <c r="CL76" s="1310"/>
      <c r="CM76" s="1310"/>
      <c r="CN76" s="1310"/>
      <c r="CO76" s="1310"/>
      <c r="CP76" s="1310"/>
      <c r="CQ76" s="1310"/>
      <c r="CR76" s="1310"/>
      <c r="CS76" s="1310"/>
      <c r="CT76" s="1310"/>
      <c r="CU76" s="1310"/>
      <c r="CV76" s="1310"/>
      <c r="CW76" s="1310"/>
      <c r="CX76" s="1310"/>
      <c r="CY76" s="1310"/>
      <c r="CZ76" s="1310"/>
      <c r="DA76" s="1310"/>
      <c r="DB76" s="1310"/>
      <c r="DC76" s="1310"/>
    </row>
    <row r="77" spans="2:107">
      <c r="B77" s="394"/>
      <c r="G77" s="1305"/>
      <c r="H77" s="1305"/>
      <c r="I77" s="1305"/>
      <c r="J77" s="1305"/>
      <c r="K77" s="1326"/>
      <c r="L77" s="1326"/>
      <c r="M77" s="1326"/>
      <c r="N77" s="1326"/>
      <c r="AN77" s="1309" t="s">
        <v>607</v>
      </c>
      <c r="AO77" s="1309"/>
      <c r="AP77" s="1309"/>
      <c r="AQ77" s="1309"/>
      <c r="AR77" s="1309"/>
      <c r="AS77" s="1309"/>
      <c r="AT77" s="1309"/>
      <c r="AU77" s="1309"/>
      <c r="AV77" s="1309"/>
      <c r="AW77" s="1309"/>
      <c r="AX77" s="1309"/>
      <c r="AY77" s="1309"/>
      <c r="AZ77" s="1309"/>
      <c r="BA77" s="1309"/>
      <c r="BB77" s="1312" t="s">
        <v>605</v>
      </c>
      <c r="BC77" s="1312"/>
      <c r="BD77" s="1312"/>
      <c r="BE77" s="1312"/>
      <c r="BF77" s="1312"/>
      <c r="BG77" s="1312"/>
      <c r="BH77" s="1312"/>
      <c r="BI77" s="1312"/>
      <c r="BJ77" s="1312"/>
      <c r="BK77" s="1312"/>
      <c r="BL77" s="1312"/>
      <c r="BM77" s="1312"/>
      <c r="BN77" s="1312"/>
      <c r="BO77" s="1312"/>
      <c r="BP77" s="1310">
        <v>0</v>
      </c>
      <c r="BQ77" s="1310"/>
      <c r="BR77" s="1310"/>
      <c r="BS77" s="1310"/>
      <c r="BT77" s="1310"/>
      <c r="BU77" s="1310"/>
      <c r="BV77" s="1310"/>
      <c r="BW77" s="1310"/>
      <c r="BX77" s="1310">
        <v>0</v>
      </c>
      <c r="BY77" s="1310"/>
      <c r="BZ77" s="1310"/>
      <c r="CA77" s="1310"/>
      <c r="CB77" s="1310"/>
      <c r="CC77" s="1310"/>
      <c r="CD77" s="1310"/>
      <c r="CE77" s="1310"/>
      <c r="CF77" s="1310">
        <v>0</v>
      </c>
      <c r="CG77" s="1310"/>
      <c r="CH77" s="1310"/>
      <c r="CI77" s="1310"/>
      <c r="CJ77" s="1310"/>
      <c r="CK77" s="1310"/>
      <c r="CL77" s="1310"/>
      <c r="CM77" s="1310"/>
      <c r="CN77" s="1310">
        <v>0</v>
      </c>
      <c r="CO77" s="1310"/>
      <c r="CP77" s="1310"/>
      <c r="CQ77" s="1310"/>
      <c r="CR77" s="1310"/>
      <c r="CS77" s="1310"/>
      <c r="CT77" s="1310"/>
      <c r="CU77" s="1310"/>
      <c r="CV77" s="1310">
        <v>0</v>
      </c>
      <c r="CW77" s="1310"/>
      <c r="CX77" s="1310"/>
      <c r="CY77" s="1310"/>
      <c r="CZ77" s="1310"/>
      <c r="DA77" s="1310"/>
      <c r="DB77" s="1310"/>
      <c r="DC77" s="1310"/>
    </row>
    <row r="78" spans="2:107">
      <c r="B78" s="394"/>
      <c r="G78" s="1305"/>
      <c r="H78" s="1305"/>
      <c r="I78" s="1305"/>
      <c r="J78" s="1305"/>
      <c r="K78" s="1326"/>
      <c r="L78" s="1326"/>
      <c r="M78" s="1326"/>
      <c r="N78" s="1326"/>
      <c r="AN78" s="1309"/>
      <c r="AO78" s="1309"/>
      <c r="AP78" s="1309"/>
      <c r="AQ78" s="1309"/>
      <c r="AR78" s="1309"/>
      <c r="AS78" s="1309"/>
      <c r="AT78" s="1309"/>
      <c r="AU78" s="1309"/>
      <c r="AV78" s="1309"/>
      <c r="AW78" s="1309"/>
      <c r="AX78" s="1309"/>
      <c r="AY78" s="1309"/>
      <c r="AZ78" s="1309"/>
      <c r="BA78" s="1309"/>
      <c r="BB78" s="1312"/>
      <c r="BC78" s="1312"/>
      <c r="BD78" s="1312"/>
      <c r="BE78" s="1312"/>
      <c r="BF78" s="1312"/>
      <c r="BG78" s="1312"/>
      <c r="BH78" s="1312"/>
      <c r="BI78" s="1312"/>
      <c r="BJ78" s="1312"/>
      <c r="BK78" s="1312"/>
      <c r="BL78" s="1312"/>
      <c r="BM78" s="1312"/>
      <c r="BN78" s="1312"/>
      <c r="BO78" s="1312"/>
      <c r="BP78" s="1310"/>
      <c r="BQ78" s="1310"/>
      <c r="BR78" s="1310"/>
      <c r="BS78" s="1310"/>
      <c r="BT78" s="1310"/>
      <c r="BU78" s="1310"/>
      <c r="BV78" s="1310"/>
      <c r="BW78" s="1310"/>
      <c r="BX78" s="1310"/>
      <c r="BY78" s="1310"/>
      <c r="BZ78" s="1310"/>
      <c r="CA78" s="1310"/>
      <c r="CB78" s="1310"/>
      <c r="CC78" s="1310"/>
      <c r="CD78" s="1310"/>
      <c r="CE78" s="1310"/>
      <c r="CF78" s="1310"/>
      <c r="CG78" s="1310"/>
      <c r="CH78" s="1310"/>
      <c r="CI78" s="1310"/>
      <c r="CJ78" s="1310"/>
      <c r="CK78" s="1310"/>
      <c r="CL78" s="1310"/>
      <c r="CM78" s="1310"/>
      <c r="CN78" s="1310"/>
      <c r="CO78" s="1310"/>
      <c r="CP78" s="1310"/>
      <c r="CQ78" s="1310"/>
      <c r="CR78" s="1310"/>
      <c r="CS78" s="1310"/>
      <c r="CT78" s="1310"/>
      <c r="CU78" s="1310"/>
      <c r="CV78" s="1310"/>
      <c r="CW78" s="1310"/>
      <c r="CX78" s="1310"/>
      <c r="CY78" s="1310"/>
      <c r="CZ78" s="1310"/>
      <c r="DA78" s="1310"/>
      <c r="DB78" s="1310"/>
      <c r="DC78" s="1310"/>
    </row>
    <row r="79" spans="2:107">
      <c r="B79" s="394"/>
      <c r="G79" s="1305"/>
      <c r="H79" s="1305"/>
      <c r="I79" s="1325"/>
      <c r="J79" s="1325"/>
      <c r="K79" s="1327"/>
      <c r="L79" s="1327"/>
      <c r="M79" s="1327"/>
      <c r="N79" s="1327"/>
      <c r="AN79" s="1309"/>
      <c r="AO79" s="1309"/>
      <c r="AP79" s="1309"/>
      <c r="AQ79" s="1309"/>
      <c r="AR79" s="1309"/>
      <c r="AS79" s="1309"/>
      <c r="AT79" s="1309"/>
      <c r="AU79" s="1309"/>
      <c r="AV79" s="1309"/>
      <c r="AW79" s="1309"/>
      <c r="AX79" s="1309"/>
      <c r="AY79" s="1309"/>
      <c r="AZ79" s="1309"/>
      <c r="BA79" s="1309"/>
      <c r="BB79" s="1312" t="s">
        <v>609</v>
      </c>
      <c r="BC79" s="1312"/>
      <c r="BD79" s="1312"/>
      <c r="BE79" s="1312"/>
      <c r="BF79" s="1312"/>
      <c r="BG79" s="1312"/>
      <c r="BH79" s="1312"/>
      <c r="BI79" s="1312"/>
      <c r="BJ79" s="1312"/>
      <c r="BK79" s="1312"/>
      <c r="BL79" s="1312"/>
      <c r="BM79" s="1312"/>
      <c r="BN79" s="1312"/>
      <c r="BO79" s="1312"/>
      <c r="BP79" s="1310">
        <v>9.1</v>
      </c>
      <c r="BQ79" s="1310"/>
      <c r="BR79" s="1310"/>
      <c r="BS79" s="1310"/>
      <c r="BT79" s="1310"/>
      <c r="BU79" s="1310"/>
      <c r="BV79" s="1310"/>
      <c r="BW79" s="1310"/>
      <c r="BX79" s="1310">
        <v>8.6</v>
      </c>
      <c r="BY79" s="1310"/>
      <c r="BZ79" s="1310"/>
      <c r="CA79" s="1310"/>
      <c r="CB79" s="1310"/>
      <c r="CC79" s="1310"/>
      <c r="CD79" s="1310"/>
      <c r="CE79" s="1310"/>
      <c r="CF79" s="1310">
        <v>8.5</v>
      </c>
      <c r="CG79" s="1310"/>
      <c r="CH79" s="1310"/>
      <c r="CI79" s="1310"/>
      <c r="CJ79" s="1310"/>
      <c r="CK79" s="1310"/>
      <c r="CL79" s="1310"/>
      <c r="CM79" s="1310"/>
      <c r="CN79" s="1310">
        <v>8.5</v>
      </c>
      <c r="CO79" s="1310"/>
      <c r="CP79" s="1310"/>
      <c r="CQ79" s="1310"/>
      <c r="CR79" s="1310"/>
      <c r="CS79" s="1310"/>
      <c r="CT79" s="1310"/>
      <c r="CU79" s="1310"/>
      <c r="CV79" s="1310">
        <v>8.6</v>
      </c>
      <c r="CW79" s="1310"/>
      <c r="CX79" s="1310"/>
      <c r="CY79" s="1310"/>
      <c r="CZ79" s="1310"/>
      <c r="DA79" s="1310"/>
      <c r="DB79" s="1310"/>
      <c r="DC79" s="1310"/>
    </row>
    <row r="80" spans="2:107">
      <c r="B80" s="394"/>
      <c r="G80" s="1305"/>
      <c r="H80" s="1305"/>
      <c r="I80" s="1325"/>
      <c r="J80" s="1325"/>
      <c r="K80" s="1327"/>
      <c r="L80" s="1327"/>
      <c r="M80" s="1327"/>
      <c r="N80" s="1327"/>
      <c r="AN80" s="1309"/>
      <c r="AO80" s="1309"/>
      <c r="AP80" s="1309"/>
      <c r="AQ80" s="1309"/>
      <c r="AR80" s="1309"/>
      <c r="AS80" s="1309"/>
      <c r="AT80" s="1309"/>
      <c r="AU80" s="1309"/>
      <c r="AV80" s="1309"/>
      <c r="AW80" s="1309"/>
      <c r="AX80" s="1309"/>
      <c r="AY80" s="1309"/>
      <c r="AZ80" s="1309"/>
      <c r="BA80" s="1309"/>
      <c r="BB80" s="1312"/>
      <c r="BC80" s="1312"/>
      <c r="BD80" s="1312"/>
      <c r="BE80" s="1312"/>
      <c r="BF80" s="1312"/>
      <c r="BG80" s="1312"/>
      <c r="BH80" s="1312"/>
      <c r="BI80" s="1312"/>
      <c r="BJ80" s="1312"/>
      <c r="BK80" s="1312"/>
      <c r="BL80" s="1312"/>
      <c r="BM80" s="1312"/>
      <c r="BN80" s="1312"/>
      <c r="BO80" s="1312"/>
      <c r="BP80" s="1310"/>
      <c r="BQ80" s="1310"/>
      <c r="BR80" s="1310"/>
      <c r="BS80" s="1310"/>
      <c r="BT80" s="1310"/>
      <c r="BU80" s="1310"/>
      <c r="BV80" s="1310"/>
      <c r="BW80" s="1310"/>
      <c r="BX80" s="1310"/>
      <c r="BY80" s="1310"/>
      <c r="BZ80" s="1310"/>
      <c r="CA80" s="1310"/>
      <c r="CB80" s="1310"/>
      <c r="CC80" s="1310"/>
      <c r="CD80" s="1310"/>
      <c r="CE80" s="1310"/>
      <c r="CF80" s="1310"/>
      <c r="CG80" s="1310"/>
      <c r="CH80" s="1310"/>
      <c r="CI80" s="1310"/>
      <c r="CJ80" s="1310"/>
      <c r="CK80" s="1310"/>
      <c r="CL80" s="1310"/>
      <c r="CM80" s="1310"/>
      <c r="CN80" s="1310"/>
      <c r="CO80" s="1310"/>
      <c r="CP80" s="1310"/>
      <c r="CQ80" s="1310"/>
      <c r="CR80" s="1310"/>
      <c r="CS80" s="1310"/>
      <c r="CT80" s="1310"/>
      <c r="CU80" s="1310"/>
      <c r="CV80" s="1310"/>
      <c r="CW80" s="1310"/>
      <c r="CX80" s="1310"/>
      <c r="CY80" s="1310"/>
      <c r="CZ80" s="1310"/>
      <c r="DA80" s="1310"/>
      <c r="DB80" s="1310"/>
      <c r="DC80" s="1310"/>
    </row>
    <row r="81" spans="2:109">
      <c r="B81" s="394"/>
    </row>
    <row r="82" spans="2:109" ht="17.2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c r="DD84" s="387"/>
      <c r="DE84" s="387"/>
    </row>
    <row r="85" spans="2:109">
      <c r="DD85" s="387"/>
      <c r="DE85" s="387"/>
    </row>
    <row r="86" spans="2:109" hidden="1">
      <c r="DD86" s="387"/>
      <c r="DE86" s="387"/>
    </row>
    <row r="87" spans="2:109" hidden="1">
      <c r="K87" s="422"/>
      <c r="AQ87" s="422"/>
      <c r="BC87" s="422"/>
      <c r="BO87" s="422"/>
      <c r="CA87" s="422"/>
      <c r="CM87" s="422"/>
      <c r="CY87" s="422"/>
      <c r="DD87" s="387"/>
      <c r="DE87" s="387"/>
    </row>
    <row r="88" spans="2:109" hidden="1">
      <c r="DD88" s="387"/>
      <c r="DE88" s="387"/>
    </row>
    <row r="89" spans="2:109" hidden="1">
      <c r="DD89" s="387"/>
      <c r="DE89" s="387"/>
    </row>
    <row r="90" spans="2:109" hidden="1">
      <c r="DD90" s="387"/>
      <c r="DE90" s="387"/>
    </row>
    <row r="91" spans="2:109" hidden="1">
      <c r="DD91" s="387"/>
      <c r="DE91" s="387"/>
    </row>
    <row r="92" spans="2:109" ht="13.5" hidden="1" customHeight="1">
      <c r="DD92" s="387"/>
      <c r="DE92" s="387"/>
    </row>
    <row r="93" spans="2:109" ht="13.5" hidden="1" customHeight="1">
      <c r="DD93" s="387"/>
      <c r="DE93" s="387"/>
    </row>
    <row r="94" spans="2:109" ht="13.5" hidden="1" customHeight="1">
      <c r="DD94" s="387"/>
      <c r="DE94" s="387"/>
    </row>
    <row r="95" spans="2:109" ht="13.5" hidden="1" customHeight="1">
      <c r="DD95" s="387"/>
      <c r="DE95" s="387"/>
    </row>
    <row r="96" spans="2:109" ht="13.5" hidden="1" customHeight="1">
      <c r="DD96" s="387"/>
      <c r="DE96" s="387"/>
    </row>
    <row r="97" spans="108:109" ht="13.5" hidden="1" customHeight="1">
      <c r="DD97" s="387"/>
      <c r="DE97" s="387"/>
    </row>
    <row r="98" spans="108:109" ht="13.5" hidden="1" customHeight="1">
      <c r="DD98" s="387"/>
      <c r="DE98" s="387"/>
    </row>
    <row r="99" spans="108:109" ht="13.5" hidden="1" customHeight="1">
      <c r="DD99" s="387"/>
      <c r="DE99" s="387"/>
    </row>
    <row r="100" spans="108:109" ht="13.5" hidden="1" customHeight="1">
      <c r="DD100" s="387"/>
      <c r="DE100" s="387"/>
    </row>
    <row r="101" spans="108:109" ht="13.5" hidden="1" customHeight="1">
      <c r="DD101" s="387"/>
      <c r="DE101" s="387"/>
    </row>
    <row r="102" spans="108:109" ht="13.5" hidden="1" customHeight="1">
      <c r="DD102" s="387"/>
      <c r="DE102" s="387"/>
    </row>
    <row r="103" spans="108:109" ht="13.5" hidden="1" customHeight="1">
      <c r="DD103" s="387"/>
      <c r="DE103" s="387"/>
    </row>
    <row r="104" spans="108:109" ht="13.5" hidden="1" customHeight="1">
      <c r="DD104" s="387"/>
      <c r="DE104" s="387"/>
    </row>
    <row r="105" spans="108:109" ht="13.5" hidden="1" customHeight="1">
      <c r="DD105" s="387"/>
      <c r="DE105" s="387"/>
    </row>
    <row r="106" spans="108:109" ht="13.5" hidden="1" customHeight="1">
      <c r="DD106" s="387"/>
      <c r="DE106" s="387"/>
    </row>
    <row r="107" spans="108:109" ht="13.5" hidden="1" customHeight="1">
      <c r="DD107" s="387"/>
      <c r="DE107" s="387"/>
    </row>
    <row r="108" spans="108:109" ht="13.5" hidden="1" customHeight="1">
      <c r="DD108" s="387"/>
      <c r="DE108" s="387"/>
    </row>
    <row r="109" spans="108:109" ht="13.5" hidden="1" customHeight="1">
      <c r="DD109" s="387"/>
      <c r="DE109" s="387"/>
    </row>
    <row r="110" spans="108:109" ht="13.5" hidden="1" customHeight="1">
      <c r="DD110" s="387"/>
      <c r="DE110" s="387"/>
    </row>
    <row r="111" spans="108:109" ht="13.5" hidden="1" customHeight="1">
      <c r="DD111" s="387"/>
      <c r="DE111" s="387"/>
    </row>
    <row r="112" spans="108:109" ht="13.5" hidden="1" customHeight="1">
      <c r="DD112" s="387"/>
      <c r="DE112" s="387"/>
    </row>
    <row r="113" spans="108:109" ht="13.5" hidden="1" customHeight="1">
      <c r="DD113" s="387"/>
      <c r="DE113" s="387"/>
    </row>
    <row r="114" spans="108:109" ht="13.5" hidden="1" customHeight="1">
      <c r="DD114" s="387"/>
      <c r="DE114" s="387"/>
    </row>
    <row r="115" spans="108:109" ht="13.5" hidden="1" customHeight="1">
      <c r="DD115" s="387"/>
      <c r="DE115" s="387"/>
    </row>
    <row r="116" spans="108:109" ht="13.5" hidden="1" customHeight="1">
      <c r="DD116" s="387"/>
      <c r="DE116" s="387"/>
    </row>
    <row r="117" spans="108:109" ht="13.5" hidden="1" customHeight="1">
      <c r="DD117" s="387"/>
      <c r="DE117" s="387"/>
    </row>
    <row r="118" spans="108:109" ht="13.5" hidden="1" customHeight="1">
      <c r="DD118" s="387"/>
      <c r="DE118" s="387"/>
    </row>
    <row r="119" spans="108:109" ht="13.5" hidden="1" customHeight="1">
      <c r="DD119" s="387"/>
      <c r="DE119" s="387"/>
    </row>
    <row r="120" spans="108:109" ht="13.5" hidden="1" customHeight="1">
      <c r="DD120" s="387"/>
      <c r="DE120" s="387"/>
    </row>
    <row r="121" spans="108:109" ht="13.5" hidden="1" customHeight="1">
      <c r="DD121" s="387"/>
      <c r="DE121" s="387"/>
    </row>
    <row r="122" spans="108:109" ht="13.5" hidden="1" customHeight="1">
      <c r="DD122" s="387"/>
      <c r="DE122" s="387"/>
    </row>
    <row r="123" spans="108:109" ht="13.5" hidden="1" customHeight="1">
      <c r="DD123" s="387"/>
      <c r="DE123" s="387"/>
    </row>
    <row r="124" spans="108:109" ht="13.5" hidden="1" customHeight="1">
      <c r="DD124" s="387"/>
      <c r="DE124" s="387"/>
    </row>
    <row r="125" spans="108:109" ht="13.5" hidden="1" customHeight="1">
      <c r="DD125" s="387"/>
      <c r="DE125" s="387"/>
    </row>
    <row r="126" spans="108:109" ht="13.5" hidden="1" customHeight="1">
      <c r="DD126" s="387"/>
      <c r="DE126" s="387"/>
    </row>
    <row r="127" spans="108:109" ht="13.5" hidden="1" customHeight="1">
      <c r="DD127" s="387"/>
      <c r="DE127" s="387"/>
    </row>
    <row r="128" spans="108:109" ht="13.5" hidden="1" customHeight="1">
      <c r="DD128" s="387"/>
      <c r="DE128" s="387"/>
    </row>
    <row r="129" spans="108:109" ht="13.5" hidden="1" customHeight="1">
      <c r="DD129" s="387"/>
      <c r="DE129" s="387"/>
    </row>
    <row r="130" spans="108:109" ht="13.5" hidden="1" customHeight="1">
      <c r="DD130" s="387"/>
      <c r="DE130" s="387"/>
    </row>
    <row r="131" spans="108:109" ht="13.5" hidden="1" customHeight="1">
      <c r="DD131" s="387"/>
      <c r="DE131" s="387"/>
    </row>
    <row r="132" spans="108:109" ht="13.5" hidden="1" customHeight="1">
      <c r="DD132" s="387"/>
      <c r="DE132" s="387"/>
    </row>
    <row r="133" spans="108:109" ht="13.5" hidden="1" customHeight="1">
      <c r="DD133" s="387"/>
      <c r="DE133" s="387"/>
    </row>
    <row r="134" spans="108:109" ht="13.5" hidden="1" customHeight="1">
      <c r="DD134" s="387"/>
      <c r="DE134" s="387"/>
    </row>
    <row r="135" spans="108:109" ht="13.5" hidden="1" customHeight="1">
      <c r="DD135" s="387"/>
      <c r="DE135" s="387"/>
    </row>
    <row r="136" spans="108:109" ht="13.5" hidden="1" customHeight="1">
      <c r="DD136" s="387"/>
      <c r="DE136" s="387"/>
    </row>
    <row r="137" spans="108:109" ht="13.5" hidden="1" customHeight="1">
      <c r="DD137" s="387"/>
      <c r="DE137" s="387"/>
    </row>
    <row r="138" spans="108:109" ht="13.5" hidden="1" customHeight="1">
      <c r="DD138" s="387"/>
      <c r="DE138" s="387"/>
    </row>
    <row r="139" spans="108:109" ht="13.5" hidden="1" customHeight="1">
      <c r="DD139" s="387"/>
      <c r="DE139" s="387"/>
    </row>
    <row r="140" spans="108:109" ht="13.5" hidden="1" customHeight="1">
      <c r="DD140" s="387"/>
      <c r="DE140" s="387"/>
    </row>
    <row r="141" spans="108:109" ht="13.5" hidden="1" customHeight="1">
      <c r="DD141" s="387"/>
      <c r="DE141" s="387"/>
    </row>
    <row r="142" spans="108:109" ht="13.5" hidden="1" customHeight="1">
      <c r="DD142" s="387"/>
      <c r="DE142" s="387"/>
    </row>
    <row r="143" spans="108:109" ht="13.5" hidden="1" customHeight="1">
      <c r="DD143" s="387"/>
      <c r="DE143" s="387"/>
    </row>
    <row r="144" spans="108:109" ht="13.5" hidden="1" customHeight="1">
      <c r="DD144" s="387"/>
      <c r="DE144" s="387"/>
    </row>
    <row r="145" spans="108:109" ht="13.5" hidden="1" customHeight="1">
      <c r="DD145" s="387"/>
      <c r="DE145" s="387"/>
    </row>
    <row r="146" spans="108:109" ht="13.5" hidden="1" customHeight="1">
      <c r="DD146" s="387"/>
      <c r="DE146" s="387"/>
    </row>
    <row r="147" spans="108:109" ht="13.5" hidden="1" customHeight="1">
      <c r="DD147" s="387"/>
      <c r="DE147" s="387"/>
    </row>
    <row r="148" spans="108:109" ht="13.5" hidden="1" customHeight="1">
      <c r="DD148" s="387"/>
      <c r="DE148" s="387"/>
    </row>
    <row r="149" spans="108:109" ht="13.5" hidden="1" customHeight="1">
      <c r="DD149" s="387"/>
      <c r="DE149" s="387"/>
    </row>
    <row r="150" spans="108:109" ht="13.5" hidden="1" customHeight="1">
      <c r="DD150" s="387"/>
      <c r="DE150" s="387"/>
    </row>
    <row r="151" spans="108:109" ht="13.5" hidden="1" customHeight="1">
      <c r="DD151" s="387"/>
      <c r="DE151" s="387"/>
    </row>
    <row r="152" spans="108:109" ht="13.5" hidden="1" customHeight="1">
      <c r="DD152" s="387"/>
      <c r="DE152" s="387"/>
    </row>
    <row r="153" spans="108:109" ht="13.5" hidden="1" customHeight="1">
      <c r="DD153" s="387"/>
      <c r="DE153" s="387"/>
    </row>
    <row r="154" spans="108:109" ht="13.5" hidden="1" customHeight="1">
      <c r="DD154" s="387"/>
      <c r="DE154" s="387"/>
    </row>
    <row r="155" spans="108:109" ht="13.5" hidden="1" customHeight="1">
      <c r="DD155" s="387"/>
      <c r="DE155" s="387"/>
    </row>
    <row r="156" spans="108:109" ht="13.5" hidden="1" customHeight="1">
      <c r="DD156" s="387"/>
      <c r="DE156" s="387"/>
    </row>
    <row r="157" spans="108:109" ht="13.5" hidden="1" customHeight="1">
      <c r="DD157" s="387"/>
      <c r="DE157" s="387"/>
    </row>
    <row r="158" spans="108:109" ht="13.5" hidden="1" customHeight="1">
      <c r="DD158" s="387"/>
      <c r="DE158" s="387"/>
    </row>
    <row r="159" spans="108:109" ht="13.5" hidden="1" customHeight="1">
      <c r="DD159" s="387"/>
      <c r="DE159" s="387"/>
    </row>
    <row r="160" spans="108:109" ht="13.5" hidden="1" customHeight="1">
      <c r="DD160" s="387"/>
      <c r="DE160" s="38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byd14ujag2n0eOhLa4bQNYN1MRWUPOBZ981V3h5Nhr5dYZchNJT5yC+j3VGi+uGWTBC+5o4qFpb3mlastbLyqA==" saltValue="F9+x90UzzQse5gXwpwEad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70" zoomScaleNormal="70" zoomScaleSheetLayoutView="70" workbookViewId="0"/>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506</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SHGFBbTY6oUbAzqBckJiCmCB6sbpqEo839EmvEFAJjTR/Oj66siA/hGvYhQLJzAm0FPN4upKwIl2iFtTvW2coA==" saltValue="XW19dVygZQSvcgsHlisIq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70" zoomScaleNormal="70" zoomScaleSheetLayoutView="55" workbookViewId="0"/>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c r="AG59" s="290"/>
      <c r="AH59" s="290"/>
    </row>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506</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2czqHu85Q0gTCxlO9HJ0VJikwfeyXKsg5jNLbAH3TO9NIhcbBw3l6fv8QnTXc3eQcbklb6tVHVJAAQICRdDVUw==" saltValue="GxoM574g4ysTskY0lCHP1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9" customWidth="1"/>
    <col min="2" max="8" width="13.375" style="149" customWidth="1"/>
    <col min="9" max="16384" width="11.125" style="149"/>
  </cols>
  <sheetData>
    <row r="1" spans="1:8">
      <c r="A1" s="143"/>
      <c r="B1" s="144"/>
      <c r="C1" s="145"/>
      <c r="D1" s="146"/>
      <c r="E1" s="147"/>
      <c r="F1" s="147"/>
      <c r="G1" s="147"/>
      <c r="H1" s="148"/>
    </row>
    <row r="2" spans="1:8">
      <c r="A2" s="150"/>
      <c r="B2" s="151"/>
      <c r="C2" s="152"/>
      <c r="D2" s="153" t="s">
        <v>52</v>
      </c>
      <c r="E2" s="154"/>
      <c r="F2" s="155" t="s">
        <v>557</v>
      </c>
      <c r="G2" s="156"/>
      <c r="H2" s="157"/>
    </row>
    <row r="3" spans="1:8">
      <c r="A3" s="153" t="s">
        <v>550</v>
      </c>
      <c r="B3" s="158"/>
      <c r="C3" s="159"/>
      <c r="D3" s="160">
        <v>98670</v>
      </c>
      <c r="E3" s="161"/>
      <c r="F3" s="162">
        <v>175675</v>
      </c>
      <c r="G3" s="163"/>
      <c r="H3" s="164"/>
    </row>
    <row r="4" spans="1:8">
      <c r="A4" s="165"/>
      <c r="B4" s="166"/>
      <c r="C4" s="167"/>
      <c r="D4" s="168">
        <v>63713</v>
      </c>
      <c r="E4" s="169"/>
      <c r="F4" s="170">
        <v>87698</v>
      </c>
      <c r="G4" s="171"/>
      <c r="H4" s="172"/>
    </row>
    <row r="5" spans="1:8">
      <c r="A5" s="153" t="s">
        <v>552</v>
      </c>
      <c r="B5" s="158"/>
      <c r="C5" s="159"/>
      <c r="D5" s="160">
        <v>92370</v>
      </c>
      <c r="E5" s="161"/>
      <c r="F5" s="162">
        <v>162193</v>
      </c>
      <c r="G5" s="163"/>
      <c r="H5" s="164"/>
    </row>
    <row r="6" spans="1:8">
      <c r="A6" s="165"/>
      <c r="B6" s="166"/>
      <c r="C6" s="167"/>
      <c r="D6" s="168">
        <v>62804</v>
      </c>
      <c r="E6" s="169"/>
      <c r="F6" s="170">
        <v>79985</v>
      </c>
      <c r="G6" s="171"/>
      <c r="H6" s="172"/>
    </row>
    <row r="7" spans="1:8">
      <c r="A7" s="153" t="s">
        <v>553</v>
      </c>
      <c r="B7" s="158"/>
      <c r="C7" s="159"/>
      <c r="D7" s="160">
        <v>108723</v>
      </c>
      <c r="E7" s="161"/>
      <c r="F7" s="162">
        <v>168868</v>
      </c>
      <c r="G7" s="163"/>
      <c r="H7" s="164"/>
    </row>
    <row r="8" spans="1:8">
      <c r="A8" s="165"/>
      <c r="B8" s="166"/>
      <c r="C8" s="167"/>
      <c r="D8" s="168">
        <v>73899</v>
      </c>
      <c r="E8" s="169"/>
      <c r="F8" s="170">
        <v>79360</v>
      </c>
      <c r="G8" s="171"/>
      <c r="H8" s="172"/>
    </row>
    <row r="9" spans="1:8">
      <c r="A9" s="153" t="s">
        <v>554</v>
      </c>
      <c r="B9" s="158"/>
      <c r="C9" s="159"/>
      <c r="D9" s="160">
        <v>93658</v>
      </c>
      <c r="E9" s="161"/>
      <c r="F9" s="162">
        <v>202870</v>
      </c>
      <c r="G9" s="163"/>
      <c r="H9" s="164"/>
    </row>
    <row r="10" spans="1:8">
      <c r="A10" s="165"/>
      <c r="B10" s="166"/>
      <c r="C10" s="167"/>
      <c r="D10" s="168">
        <v>52082</v>
      </c>
      <c r="E10" s="169"/>
      <c r="F10" s="170">
        <v>79735</v>
      </c>
      <c r="G10" s="171"/>
      <c r="H10" s="172"/>
    </row>
    <row r="11" spans="1:8">
      <c r="A11" s="153" t="s">
        <v>555</v>
      </c>
      <c r="B11" s="158"/>
      <c r="C11" s="159"/>
      <c r="D11" s="160">
        <v>160884</v>
      </c>
      <c r="E11" s="161"/>
      <c r="F11" s="162">
        <v>167497</v>
      </c>
      <c r="G11" s="163"/>
      <c r="H11" s="164"/>
    </row>
    <row r="12" spans="1:8">
      <c r="A12" s="165"/>
      <c r="B12" s="166"/>
      <c r="C12" s="173"/>
      <c r="D12" s="168">
        <v>80501</v>
      </c>
      <c r="E12" s="169"/>
      <c r="F12" s="170">
        <v>82571</v>
      </c>
      <c r="G12" s="171"/>
      <c r="H12" s="172"/>
    </row>
    <row r="13" spans="1:8">
      <c r="A13" s="153"/>
      <c r="B13" s="158"/>
      <c r="C13" s="174"/>
      <c r="D13" s="175">
        <v>110861</v>
      </c>
      <c r="E13" s="176"/>
      <c r="F13" s="177">
        <v>175421</v>
      </c>
      <c r="G13" s="178"/>
      <c r="H13" s="164"/>
    </row>
    <row r="14" spans="1:8">
      <c r="A14" s="165"/>
      <c r="B14" s="166"/>
      <c r="C14" s="167"/>
      <c r="D14" s="168">
        <v>66600</v>
      </c>
      <c r="E14" s="169"/>
      <c r="F14" s="170">
        <v>81870</v>
      </c>
      <c r="G14" s="171"/>
      <c r="H14" s="172"/>
    </row>
    <row r="17" spans="1:11">
      <c r="A17" s="149" t="s">
        <v>53</v>
      </c>
    </row>
    <row r="18" spans="1:11">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c r="A19" s="179" t="s">
        <v>54</v>
      </c>
      <c r="B19" s="179">
        <f>ROUND(VALUE(SUBSTITUTE(実質収支比率等に係る経年分析!F$48,"▲","-")),2)</f>
        <v>6.12</v>
      </c>
      <c r="C19" s="179">
        <f>ROUND(VALUE(SUBSTITUTE(実質収支比率等に係る経年分析!G$48,"▲","-")),2)</f>
        <v>7.92</v>
      </c>
      <c r="D19" s="179">
        <f>ROUND(VALUE(SUBSTITUTE(実質収支比率等に係る経年分析!H$48,"▲","-")),2)</f>
        <v>5.49</v>
      </c>
      <c r="E19" s="179">
        <f>ROUND(VALUE(SUBSTITUTE(実質収支比率等に係る経年分析!I$48,"▲","-")),2)</f>
        <v>2.88</v>
      </c>
      <c r="F19" s="179">
        <f>ROUND(VALUE(SUBSTITUTE(実質収支比率等に係る経年分析!J$48,"▲","-")),2)</f>
        <v>3.86</v>
      </c>
    </row>
    <row r="20" spans="1:11">
      <c r="A20" s="179" t="s">
        <v>55</v>
      </c>
      <c r="B20" s="179">
        <f>ROUND(VALUE(SUBSTITUTE(実質収支比率等に係る経年分析!F$47,"▲","-")),2)</f>
        <v>25.61</v>
      </c>
      <c r="C20" s="179">
        <f>ROUND(VALUE(SUBSTITUTE(実質収支比率等に係る経年分析!G$47,"▲","-")),2)</f>
        <v>28.17</v>
      </c>
      <c r="D20" s="179">
        <f>ROUND(VALUE(SUBSTITUTE(実質収支比率等に係る経年分析!H$47,"▲","-")),2)</f>
        <v>32.89</v>
      </c>
      <c r="E20" s="179">
        <f>ROUND(VALUE(SUBSTITUTE(実質収支比率等に係る経年分析!I$47,"▲","-")),2)</f>
        <v>37.28</v>
      </c>
      <c r="F20" s="179">
        <f>ROUND(VALUE(SUBSTITUTE(実質収支比率等に係る経年分析!J$47,"▲","-")),2)</f>
        <v>40.1</v>
      </c>
    </row>
    <row r="21" spans="1:11">
      <c r="A21" s="179" t="s">
        <v>56</v>
      </c>
      <c r="B21" s="179">
        <f>IF(ISNUMBER(VALUE(SUBSTITUTE(実質収支比率等に係る経年分析!F$49,"▲","-"))),ROUND(VALUE(SUBSTITUTE(実質収支比率等に係る経年分析!F$49,"▲","-")),2),NA())</f>
        <v>0.61</v>
      </c>
      <c r="C21" s="179">
        <f>IF(ISNUMBER(VALUE(SUBSTITUTE(実質収支比率等に係る経年分析!G$49,"▲","-"))),ROUND(VALUE(SUBSTITUTE(実質収支比率等に係る経年分析!G$49,"▲","-")),2),NA())</f>
        <v>1.98</v>
      </c>
      <c r="D21" s="179">
        <f>IF(ISNUMBER(VALUE(SUBSTITUTE(実質収支比率等に係る経年分析!H$49,"▲","-"))),ROUND(VALUE(SUBSTITUTE(実質収支比率等に係る経年分析!H$49,"▲","-")),2),NA())</f>
        <v>-2.61</v>
      </c>
      <c r="E21" s="179">
        <f>IF(ISNUMBER(VALUE(SUBSTITUTE(実質収支比率等に係る経年分析!I$49,"▲","-"))),ROUND(VALUE(SUBSTITUTE(実質収支比率等に係る経年分析!I$49,"▲","-")),2),NA())</f>
        <v>-2.77</v>
      </c>
      <c r="F21" s="179">
        <f>IF(ISNUMBER(VALUE(SUBSTITUTE(実質収支比率等に係る経年分析!J$49,"▲","-"))),ROUND(VALUE(SUBSTITUTE(実質収支比率等に係る経年分析!J$49,"▲","-")),2),NA())</f>
        <v>0.89</v>
      </c>
    </row>
    <row r="24" spans="1:11">
      <c r="A24" s="149" t="s">
        <v>57</v>
      </c>
    </row>
    <row r="25" spans="1:11">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c r="A26" s="180"/>
      <c r="B26" s="180" t="s">
        <v>58</v>
      </c>
      <c r="C26" s="180" t="s">
        <v>59</v>
      </c>
      <c r="D26" s="180" t="s">
        <v>58</v>
      </c>
      <c r="E26" s="180" t="s">
        <v>59</v>
      </c>
      <c r="F26" s="180" t="s">
        <v>58</v>
      </c>
      <c r="G26" s="180" t="s">
        <v>59</v>
      </c>
      <c r="H26" s="180" t="s">
        <v>58</v>
      </c>
      <c r="I26" s="180" t="s">
        <v>59</v>
      </c>
      <c r="J26" s="180" t="s">
        <v>58</v>
      </c>
      <c r="K26" s="180" t="s">
        <v>59</v>
      </c>
    </row>
    <row r="27" spans="1:11">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c r="A30" s="180" t="e">
        <f>IF(連結実質赤字比率に係る赤字・黒字の構成分析!C$40="",NA(),連結実質赤字比率に係る赤字・黒字の構成分析!C$40)</f>
        <v>#N/A</v>
      </c>
      <c r="B30" s="180" t="e">
        <f>IF(ROUND(VALUE(SUBSTITUTE(連結実質赤字比率に係る赤字・黒字の構成分析!F$40,"▲", "-")), 2) &lt; 0, ABS(ROUND(VALUE(SUBSTITUTE(連結実質赤字比率に係る赤字・黒字の構成分析!F$40,"▲", "-")), 2)), NA())</f>
        <v>#VALUE!</v>
      </c>
      <c r="C30" s="180" t="e">
        <f>IF(ROUND(VALUE(SUBSTITUTE(連結実質赤字比率に係る赤字・黒字の構成分析!F$40,"▲", "-")), 2) &gt;= 0, ABS(ROUND(VALUE(SUBSTITUTE(連結実質赤字比率に係る赤字・黒字の構成分析!F$40,"▲", "-")), 2)), NA())</f>
        <v>#VALUE!</v>
      </c>
      <c r="D30" s="180" t="e">
        <f>IF(ROUND(VALUE(SUBSTITUTE(連結実質赤字比率に係る赤字・黒字の構成分析!G$40,"▲", "-")), 2) &lt; 0, ABS(ROUND(VALUE(SUBSTITUTE(連結実質赤字比率に係る赤字・黒字の構成分析!G$40,"▲", "-")), 2)), NA())</f>
        <v>#VALUE!</v>
      </c>
      <c r="E30" s="180" t="e">
        <f>IF(ROUND(VALUE(SUBSTITUTE(連結実質赤字比率に係る赤字・黒字の構成分析!G$40,"▲", "-")), 2) &gt;= 0, ABS(ROUND(VALUE(SUBSTITUTE(連結実質赤字比率に係る赤字・黒字の構成分析!G$40,"▲", "-")), 2)), NA())</f>
        <v>#VALUE!</v>
      </c>
      <c r="F30" s="180" t="e">
        <f>IF(ROUND(VALUE(SUBSTITUTE(連結実質赤字比率に係る赤字・黒字の構成分析!H$40,"▲", "-")), 2) &lt; 0, ABS(ROUND(VALUE(SUBSTITUTE(連結実質赤字比率に係る赤字・黒字の構成分析!H$40,"▲", "-")), 2)), NA())</f>
        <v>#VALUE!</v>
      </c>
      <c r="G30" s="180" t="e">
        <f>IF(ROUND(VALUE(SUBSTITUTE(連結実質赤字比率に係る赤字・黒字の構成分析!H$40,"▲", "-")), 2) &gt;= 0, ABS(ROUND(VALUE(SUBSTITUTE(連結実質赤字比率に係る赤字・黒字の構成分析!H$40,"▲", "-")), 2)), NA())</f>
        <v>#VALUE!</v>
      </c>
      <c r="H30" s="180" t="e">
        <f>IF(ROUND(VALUE(SUBSTITUTE(連結実質赤字比率に係る赤字・黒字の構成分析!I$40,"▲", "-")), 2) &lt; 0, ABS(ROUND(VALUE(SUBSTITUTE(連結実質赤字比率に係る赤字・黒字の構成分析!I$40,"▲", "-")), 2)), NA())</f>
        <v>#VALUE!</v>
      </c>
      <c r="I30" s="180" t="e">
        <f>IF(ROUND(VALUE(SUBSTITUTE(連結実質赤字比率に係る赤字・黒字の構成分析!I$40,"▲", "-")), 2) &gt;= 0, ABS(ROUND(VALUE(SUBSTITUTE(連結実質赤字比率に係る赤字・黒字の構成分析!I$40,"▲", "-")), 2)), NA())</f>
        <v>#VALUE!</v>
      </c>
      <c r="J30" s="180" t="e">
        <f>IF(ROUND(VALUE(SUBSTITUTE(連結実質赤字比率に係る赤字・黒字の構成分析!J$40,"▲", "-")), 2) &lt; 0, ABS(ROUND(VALUE(SUBSTITUTE(連結実質赤字比率に係る赤字・黒字の構成分析!J$40,"▲", "-")), 2)), NA())</f>
        <v>#VALUE!</v>
      </c>
      <c r="K30" s="180" t="e">
        <f>IF(ROUND(VALUE(SUBSTITUTE(連結実質赤字比率に係る赤字・黒字の構成分析!J$40,"▲", "-")), 2) &gt;= 0, ABS(ROUND(VALUE(SUBSTITUTE(連結実質赤字比率に係る赤字・黒字の構成分析!J$40,"▲", "-")), 2)), NA())</f>
        <v>#VALUE!</v>
      </c>
    </row>
    <row r="31" spans="1:11">
      <c r="A31" s="180" t="str">
        <f>IF(連結実質赤字比率に係る赤字・黒字の構成分析!C$39="",NA(),連結実質赤字比率に係る赤字・黒字の構成分析!C$39)</f>
        <v>後期高齢者医療特別会計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0.01</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0.17</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0.01</v>
      </c>
    </row>
    <row r="32" spans="1:11">
      <c r="A32" s="180" t="str">
        <f>IF(連結実質赤字比率に係る赤字・黒字の構成分析!C$38="",NA(),連結実質赤字比率に係る赤字・黒字の構成分析!C$38)</f>
        <v>国民健康保険町立田子診療所及び介護老人保健施設事業特別会計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1.21</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0.22</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0.04</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0.18</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0.17</v>
      </c>
    </row>
    <row r="33" spans="1:16">
      <c r="A33" s="180" t="str">
        <f>IF(連結実質赤字比率に係る赤字・黒字の構成分析!C$37="",NA(),連結実質赤字比率に係る赤字・黒字の構成分析!C$37)</f>
        <v>介護保険事業勘定特別会計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0.1</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1.33</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1.29</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0.56999999999999995</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0.75</v>
      </c>
    </row>
    <row r="34" spans="1:16">
      <c r="A34" s="180" t="str">
        <f>IF(連結実質赤字比率に係る赤字・黒字の構成分析!C$36="",NA(),連結実質赤字比率に係る赤字・黒字の構成分析!C$36)</f>
        <v>国民健康保険事業勘定特別会計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1.06</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0.12</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0.23</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2.02</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1.46</v>
      </c>
    </row>
    <row r="35" spans="1:16">
      <c r="A35" s="180" t="str">
        <f>IF(連結実質赤字比率に係る赤字・黒字の構成分析!C$35="",NA(),連結実質赤字比率に係る赤字・黒字の構成分析!C$35)</f>
        <v>水道事業特別会計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1.89</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1.53</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1.37</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1.6</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1.52</v>
      </c>
    </row>
    <row r="36" spans="1:16">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6.12</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7.92</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5.49</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2.87</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3.85</v>
      </c>
    </row>
    <row r="39" spans="1:16">
      <c r="A39" s="149" t="s">
        <v>60</v>
      </c>
    </row>
    <row r="40" spans="1:16">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c r="A42" s="181" t="s">
        <v>63</v>
      </c>
      <c r="B42" s="181"/>
      <c r="C42" s="181"/>
      <c r="D42" s="181">
        <f>'実質公債費比率（分子）の構造'!K$52</f>
        <v>491</v>
      </c>
      <c r="E42" s="181"/>
      <c r="F42" s="181"/>
      <c r="G42" s="181">
        <f>'実質公債費比率（分子）の構造'!L$52</f>
        <v>483</v>
      </c>
      <c r="H42" s="181"/>
      <c r="I42" s="181"/>
      <c r="J42" s="181">
        <f>'実質公債費比率（分子）の構造'!M$52</f>
        <v>465</v>
      </c>
      <c r="K42" s="181"/>
      <c r="L42" s="181"/>
      <c r="M42" s="181">
        <f>'実質公債費比率（分子）の構造'!N$52</f>
        <v>440</v>
      </c>
      <c r="N42" s="181"/>
      <c r="O42" s="181"/>
      <c r="P42" s="181">
        <f>'実質公債費比率（分子）の構造'!O$52</f>
        <v>426</v>
      </c>
    </row>
    <row r="43" spans="1:16">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c r="A44" s="181" t="s">
        <v>65</v>
      </c>
      <c r="B44" s="181">
        <f>'実質公債費比率（分子）の構造'!K$50</f>
        <v>10</v>
      </c>
      <c r="C44" s="181"/>
      <c r="D44" s="181"/>
      <c r="E44" s="181">
        <f>'実質公債費比率（分子）の構造'!L$50</f>
        <v>10</v>
      </c>
      <c r="F44" s="181"/>
      <c r="G44" s="181"/>
      <c r="H44" s="181">
        <f>'実質公債費比率（分子）の構造'!M$50</f>
        <v>9</v>
      </c>
      <c r="I44" s="181"/>
      <c r="J44" s="181"/>
      <c r="K44" s="181">
        <f>'実質公債費比率（分子）の構造'!N$50</f>
        <v>9</v>
      </c>
      <c r="L44" s="181"/>
      <c r="M44" s="181"/>
      <c r="N44" s="181">
        <f>'実質公債費比率（分子）の構造'!O$50</f>
        <v>5</v>
      </c>
      <c r="O44" s="181"/>
      <c r="P44" s="181"/>
    </row>
    <row r="45" spans="1:16">
      <c r="A45" s="181" t="s">
        <v>66</v>
      </c>
      <c r="B45" s="181">
        <f>'実質公債費比率（分子）の構造'!K$49</f>
        <v>21</v>
      </c>
      <c r="C45" s="181"/>
      <c r="D45" s="181"/>
      <c r="E45" s="181">
        <f>'実質公債費比率（分子）の構造'!L$49</f>
        <v>18</v>
      </c>
      <c r="F45" s="181"/>
      <c r="G45" s="181"/>
      <c r="H45" s="181">
        <f>'実質公債費比率（分子）の構造'!M$49</f>
        <v>18</v>
      </c>
      <c r="I45" s="181"/>
      <c r="J45" s="181"/>
      <c r="K45" s="181">
        <f>'実質公債費比率（分子）の構造'!N$49</f>
        <v>17</v>
      </c>
      <c r="L45" s="181"/>
      <c r="M45" s="181"/>
      <c r="N45" s="181">
        <f>'実質公債費比率（分子）の構造'!O$49</f>
        <v>18</v>
      </c>
      <c r="O45" s="181"/>
      <c r="P45" s="181"/>
    </row>
    <row r="46" spans="1:16">
      <c r="A46" s="181" t="s">
        <v>67</v>
      </c>
      <c r="B46" s="181">
        <f>'実質公債費比率（分子）の構造'!K$48</f>
        <v>2</v>
      </c>
      <c r="C46" s="181"/>
      <c r="D46" s="181"/>
      <c r="E46" s="181">
        <f>'実質公債費比率（分子）の構造'!L$48</f>
        <v>2</v>
      </c>
      <c r="F46" s="181"/>
      <c r="G46" s="181"/>
      <c r="H46" s="181">
        <f>'実質公債費比率（分子）の構造'!M$48</f>
        <v>5</v>
      </c>
      <c r="I46" s="181"/>
      <c r="J46" s="181"/>
      <c r="K46" s="181">
        <f>'実質公債費比率（分子）の構造'!N$48</f>
        <v>8</v>
      </c>
      <c r="L46" s="181"/>
      <c r="M46" s="181"/>
      <c r="N46" s="181">
        <f>'実質公債費比率（分子）の構造'!O$48</f>
        <v>2</v>
      </c>
      <c r="O46" s="181"/>
      <c r="P46" s="181"/>
    </row>
    <row r="47" spans="1:16">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c r="A49" s="181" t="s">
        <v>70</v>
      </c>
      <c r="B49" s="181">
        <f>'実質公債費比率（分子）の構造'!K$45</f>
        <v>699</v>
      </c>
      <c r="C49" s="181"/>
      <c r="D49" s="181"/>
      <c r="E49" s="181">
        <f>'実質公債費比率（分子）の構造'!L$45</f>
        <v>669</v>
      </c>
      <c r="F49" s="181"/>
      <c r="G49" s="181"/>
      <c r="H49" s="181">
        <f>'実質公債費比率（分子）の構造'!M$45</f>
        <v>655</v>
      </c>
      <c r="I49" s="181"/>
      <c r="J49" s="181"/>
      <c r="K49" s="181">
        <f>'実質公債費比率（分子）の構造'!N$45</f>
        <v>635</v>
      </c>
      <c r="L49" s="181"/>
      <c r="M49" s="181"/>
      <c r="N49" s="181">
        <f>'実質公債費比率（分子）の構造'!O$45</f>
        <v>615</v>
      </c>
      <c r="O49" s="181"/>
      <c r="P49" s="181"/>
    </row>
    <row r="50" spans="1:16">
      <c r="A50" s="181" t="s">
        <v>71</v>
      </c>
      <c r="B50" s="181" t="e">
        <f>NA()</f>
        <v>#N/A</v>
      </c>
      <c r="C50" s="181">
        <f>IF(ISNUMBER('実質公債費比率（分子）の構造'!K$53),'実質公債費比率（分子）の構造'!K$53,NA())</f>
        <v>241</v>
      </c>
      <c r="D50" s="181" t="e">
        <f>NA()</f>
        <v>#N/A</v>
      </c>
      <c r="E50" s="181" t="e">
        <f>NA()</f>
        <v>#N/A</v>
      </c>
      <c r="F50" s="181">
        <f>IF(ISNUMBER('実質公債費比率（分子）の構造'!L$53),'実質公債費比率（分子）の構造'!L$53,NA())</f>
        <v>216</v>
      </c>
      <c r="G50" s="181" t="e">
        <f>NA()</f>
        <v>#N/A</v>
      </c>
      <c r="H50" s="181" t="e">
        <f>NA()</f>
        <v>#N/A</v>
      </c>
      <c r="I50" s="181">
        <f>IF(ISNUMBER('実質公債費比率（分子）の構造'!M$53),'実質公債費比率（分子）の構造'!M$53,NA())</f>
        <v>222</v>
      </c>
      <c r="J50" s="181" t="e">
        <f>NA()</f>
        <v>#N/A</v>
      </c>
      <c r="K50" s="181" t="e">
        <f>NA()</f>
        <v>#N/A</v>
      </c>
      <c r="L50" s="181">
        <f>IF(ISNUMBER('実質公債費比率（分子）の構造'!N$53),'実質公債費比率（分子）の構造'!N$53,NA())</f>
        <v>229</v>
      </c>
      <c r="M50" s="181" t="e">
        <f>NA()</f>
        <v>#N/A</v>
      </c>
      <c r="N50" s="181" t="e">
        <f>NA()</f>
        <v>#N/A</v>
      </c>
      <c r="O50" s="181">
        <f>IF(ISNUMBER('実質公債費比率（分子）の構造'!O$53),'実質公債費比率（分子）の構造'!O$53,NA())</f>
        <v>214</v>
      </c>
      <c r="P50" s="181" t="e">
        <f>NA()</f>
        <v>#N/A</v>
      </c>
    </row>
    <row r="53" spans="1:16">
      <c r="A53" s="149" t="s">
        <v>72</v>
      </c>
    </row>
    <row r="54" spans="1:16">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c r="A56" s="180" t="s">
        <v>43</v>
      </c>
      <c r="B56" s="180"/>
      <c r="C56" s="180"/>
      <c r="D56" s="180">
        <f>'将来負担比率（分子）の構造'!I$52</f>
        <v>3968</v>
      </c>
      <c r="E56" s="180"/>
      <c r="F56" s="180"/>
      <c r="G56" s="180">
        <f>'将来負担比率（分子）の構造'!J$52</f>
        <v>4066</v>
      </c>
      <c r="H56" s="180"/>
      <c r="I56" s="180"/>
      <c r="J56" s="180">
        <f>'将来負担比率（分子）の構造'!K$52</f>
        <v>3858</v>
      </c>
      <c r="K56" s="180"/>
      <c r="L56" s="180"/>
      <c r="M56" s="180">
        <f>'将来負担比率（分子）の構造'!L$52</f>
        <v>4039</v>
      </c>
      <c r="N56" s="180"/>
      <c r="O56" s="180"/>
      <c r="P56" s="180">
        <f>'将来負担比率（分子）の構造'!M$52</f>
        <v>3884</v>
      </c>
    </row>
    <row r="57" spans="1:16">
      <c r="A57" s="180" t="s">
        <v>42</v>
      </c>
      <c r="B57" s="180"/>
      <c r="C57" s="180"/>
      <c r="D57" s="180" t="str">
        <f>'将来負担比率（分子）の構造'!I$51</f>
        <v>-</v>
      </c>
      <c r="E57" s="180"/>
      <c r="F57" s="180"/>
      <c r="G57" s="180" t="str">
        <f>'将来負担比率（分子）の構造'!J$51</f>
        <v>-</v>
      </c>
      <c r="H57" s="180"/>
      <c r="I57" s="180"/>
      <c r="J57" s="180" t="str">
        <f>'将来負担比率（分子）の構造'!K$51</f>
        <v>-</v>
      </c>
      <c r="K57" s="180"/>
      <c r="L57" s="180"/>
      <c r="M57" s="180" t="str">
        <f>'将来負担比率（分子）の構造'!L$51</f>
        <v>-</v>
      </c>
      <c r="N57" s="180"/>
      <c r="O57" s="180"/>
      <c r="P57" s="180" t="str">
        <f>'将来負担比率（分子）の構造'!M$51</f>
        <v>-</v>
      </c>
    </row>
    <row r="58" spans="1:16">
      <c r="A58" s="180" t="s">
        <v>41</v>
      </c>
      <c r="B58" s="180"/>
      <c r="C58" s="180"/>
      <c r="D58" s="180">
        <f>'将来負担比率（分子）の構造'!I$50</f>
        <v>1505</v>
      </c>
      <c r="E58" s="180"/>
      <c r="F58" s="180"/>
      <c r="G58" s="180">
        <f>'将来負担比率（分子）の構造'!J$50</f>
        <v>1678</v>
      </c>
      <c r="H58" s="180"/>
      <c r="I58" s="180"/>
      <c r="J58" s="180">
        <f>'将来負担比率（分子）の構造'!K$50</f>
        <v>1772</v>
      </c>
      <c r="K58" s="180"/>
      <c r="L58" s="180"/>
      <c r="M58" s="180">
        <f>'将来負担比率（分子）の構造'!L$50</f>
        <v>1770</v>
      </c>
      <c r="N58" s="180"/>
      <c r="O58" s="180"/>
      <c r="P58" s="180">
        <f>'将来負担比率（分子）の構造'!M$50</f>
        <v>1630</v>
      </c>
    </row>
    <row r="59" spans="1:16">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c r="A62" s="180" t="s">
        <v>35</v>
      </c>
      <c r="B62" s="180">
        <f>'将来負担比率（分子）の構造'!I$45</f>
        <v>718</v>
      </c>
      <c r="C62" s="180"/>
      <c r="D62" s="180"/>
      <c r="E62" s="180">
        <f>'将来負担比率（分子）の構造'!J$45</f>
        <v>699</v>
      </c>
      <c r="F62" s="180"/>
      <c r="G62" s="180"/>
      <c r="H62" s="180">
        <f>'将来負担比率（分子）の構造'!K$45</f>
        <v>603</v>
      </c>
      <c r="I62" s="180"/>
      <c r="J62" s="180"/>
      <c r="K62" s="180">
        <f>'将来負担比率（分子）の構造'!L$45</f>
        <v>555</v>
      </c>
      <c r="L62" s="180"/>
      <c r="M62" s="180"/>
      <c r="N62" s="180">
        <f>'将来負担比率（分子）の構造'!M$45</f>
        <v>543</v>
      </c>
      <c r="O62" s="180"/>
      <c r="P62" s="180"/>
    </row>
    <row r="63" spans="1:16">
      <c r="A63" s="180" t="s">
        <v>34</v>
      </c>
      <c r="B63" s="180">
        <f>'将来負担比率（分子）の構造'!I$44</f>
        <v>113</v>
      </c>
      <c r="C63" s="180"/>
      <c r="D63" s="180"/>
      <c r="E63" s="180">
        <f>'将来負担比率（分子）の構造'!J$44</f>
        <v>138</v>
      </c>
      <c r="F63" s="180"/>
      <c r="G63" s="180"/>
      <c r="H63" s="180">
        <f>'将来負担比率（分子）の構造'!K$44</f>
        <v>123</v>
      </c>
      <c r="I63" s="180"/>
      <c r="J63" s="180"/>
      <c r="K63" s="180">
        <f>'将来負担比率（分子）の構造'!L$44</f>
        <v>109</v>
      </c>
      <c r="L63" s="180"/>
      <c r="M63" s="180"/>
      <c r="N63" s="180">
        <f>'将来負担比率（分子）の構造'!M$44</f>
        <v>101</v>
      </c>
      <c r="O63" s="180"/>
      <c r="P63" s="180"/>
    </row>
    <row r="64" spans="1:16">
      <c r="A64" s="180" t="s">
        <v>33</v>
      </c>
      <c r="B64" s="180">
        <f>'将来負担比率（分子）の構造'!I$43</f>
        <v>6</v>
      </c>
      <c r="C64" s="180"/>
      <c r="D64" s="180"/>
      <c r="E64" s="180">
        <f>'将来負担比率（分子）の構造'!J$43</f>
        <v>5</v>
      </c>
      <c r="F64" s="180"/>
      <c r="G64" s="180"/>
      <c r="H64" s="180">
        <f>'将来負担比率（分子）の構造'!K$43</f>
        <v>7</v>
      </c>
      <c r="I64" s="180"/>
      <c r="J64" s="180"/>
      <c r="K64" s="180">
        <f>'将来負担比率（分子）の構造'!L$43</f>
        <v>6</v>
      </c>
      <c r="L64" s="180"/>
      <c r="M64" s="180"/>
      <c r="N64" s="180">
        <f>'将来負担比率（分子）の構造'!M$43</f>
        <v>4</v>
      </c>
      <c r="O64" s="180"/>
      <c r="P64" s="180"/>
    </row>
    <row r="65" spans="1:16">
      <c r="A65" s="180" t="s">
        <v>32</v>
      </c>
      <c r="B65" s="180">
        <f>'将来負担比率（分子）の構造'!I$42</f>
        <v>50</v>
      </c>
      <c r="C65" s="180"/>
      <c r="D65" s="180"/>
      <c r="E65" s="180">
        <f>'将来負担比率（分子）の構造'!J$42</f>
        <v>42</v>
      </c>
      <c r="F65" s="180"/>
      <c r="G65" s="180"/>
      <c r="H65" s="180">
        <f>'将来負担比率（分子）の構造'!K$42</f>
        <v>34</v>
      </c>
      <c r="I65" s="180"/>
      <c r="J65" s="180"/>
      <c r="K65" s="180">
        <f>'将来負担比率（分子）の構造'!L$42</f>
        <v>25</v>
      </c>
      <c r="L65" s="180"/>
      <c r="M65" s="180"/>
      <c r="N65" s="180">
        <f>'将来負担比率（分子）の構造'!M$42</f>
        <v>21</v>
      </c>
      <c r="O65" s="180"/>
      <c r="P65" s="180"/>
    </row>
    <row r="66" spans="1:16">
      <c r="A66" s="180" t="s">
        <v>31</v>
      </c>
      <c r="B66" s="180">
        <f>'将来負担比率（分子）の構造'!I$41</f>
        <v>5756</v>
      </c>
      <c r="C66" s="180"/>
      <c r="D66" s="180"/>
      <c r="E66" s="180">
        <f>'将来負担比率（分子）の構造'!J$41</f>
        <v>5675</v>
      </c>
      <c r="F66" s="180"/>
      <c r="G66" s="180"/>
      <c r="H66" s="180">
        <f>'将来負担比率（分子）の構造'!K$41</f>
        <v>5657</v>
      </c>
      <c r="I66" s="180"/>
      <c r="J66" s="180"/>
      <c r="K66" s="180">
        <f>'将来負担比率（分子）の構造'!L$41</f>
        <v>5633</v>
      </c>
      <c r="L66" s="180"/>
      <c r="M66" s="180"/>
      <c r="N66" s="180">
        <f>'将来負担比率（分子）の構造'!M$41</f>
        <v>5748</v>
      </c>
      <c r="O66" s="180"/>
      <c r="P66" s="180"/>
    </row>
    <row r="67" spans="1:16">
      <c r="A67" s="180" t="s">
        <v>75</v>
      </c>
      <c r="B67" s="180" t="e">
        <f>NA()</f>
        <v>#N/A</v>
      </c>
      <c r="C67" s="180">
        <f>IF(ISNUMBER('将来負担比率（分子）の構造'!I$53), IF('将来負担比率（分子）の構造'!I$53 &lt; 0, 0, '将来負担比率（分子）の構造'!I$53), NA())</f>
        <v>1169</v>
      </c>
      <c r="D67" s="180" t="e">
        <f>NA()</f>
        <v>#N/A</v>
      </c>
      <c r="E67" s="180" t="e">
        <f>NA()</f>
        <v>#N/A</v>
      </c>
      <c r="F67" s="180">
        <f>IF(ISNUMBER('将来負担比率（分子）の構造'!J$53), IF('将来負担比率（分子）の構造'!J$53 &lt; 0, 0, '将来負担比率（分子）の構造'!J$53), NA())</f>
        <v>815</v>
      </c>
      <c r="G67" s="180" t="e">
        <f>NA()</f>
        <v>#N/A</v>
      </c>
      <c r="H67" s="180" t="e">
        <f>NA()</f>
        <v>#N/A</v>
      </c>
      <c r="I67" s="180">
        <f>IF(ISNUMBER('将来負担比率（分子）の構造'!K$53), IF('将来負担比率（分子）の構造'!K$53 &lt; 0, 0, '将来負担比率（分子）の構造'!K$53), NA())</f>
        <v>793</v>
      </c>
      <c r="J67" s="180" t="e">
        <f>NA()</f>
        <v>#N/A</v>
      </c>
      <c r="K67" s="180" t="e">
        <f>NA()</f>
        <v>#N/A</v>
      </c>
      <c r="L67" s="180">
        <f>IF(ISNUMBER('将来負担比率（分子）の構造'!L$53), IF('将来負担比率（分子）の構造'!L$53 &lt; 0, 0, '将来負担比率（分子）の構造'!L$53), NA())</f>
        <v>521</v>
      </c>
      <c r="M67" s="180" t="e">
        <f>NA()</f>
        <v>#N/A</v>
      </c>
      <c r="N67" s="180" t="e">
        <f>NA()</f>
        <v>#N/A</v>
      </c>
      <c r="O67" s="180">
        <f>IF(ISNUMBER('将来負担比率（分子）の構造'!M$53), IF('将来負担比率（分子）の構造'!M$53 &lt; 0, 0, '将来負担比率（分子）の構造'!M$53), NA())</f>
        <v>903</v>
      </c>
      <c r="P67" s="180" t="e">
        <f>NA()</f>
        <v>#N/A</v>
      </c>
    </row>
    <row r="70" spans="1:16">
      <c r="A70" s="182" t="s">
        <v>76</v>
      </c>
      <c r="B70" s="182"/>
      <c r="C70" s="182"/>
      <c r="D70" s="182"/>
      <c r="E70" s="182"/>
      <c r="F70" s="182"/>
    </row>
    <row r="71" spans="1:16">
      <c r="A71" s="183"/>
      <c r="B71" s="183" t="str">
        <f>基金残高に係る経年分析!F54</f>
        <v>H28</v>
      </c>
      <c r="C71" s="183" t="str">
        <f>基金残高に係る経年分析!G54</f>
        <v>H29</v>
      </c>
      <c r="D71" s="183" t="str">
        <f>基金残高に係る経年分析!H54</f>
        <v>H30</v>
      </c>
    </row>
    <row r="72" spans="1:16">
      <c r="A72" s="183" t="s">
        <v>77</v>
      </c>
      <c r="B72" s="184">
        <f>基金残高に係る経年分析!F55</f>
        <v>970</v>
      </c>
      <c r="C72" s="184">
        <f>基金残高に係る経年分析!G55</f>
        <v>1070</v>
      </c>
      <c r="D72" s="184">
        <f>基金残高に係る経年分析!H55</f>
        <v>1115</v>
      </c>
    </row>
    <row r="73" spans="1:16">
      <c r="A73" s="183" t="s">
        <v>78</v>
      </c>
      <c r="B73" s="184">
        <f>基金残高に係る経年分析!F56</f>
        <v>280</v>
      </c>
      <c r="C73" s="184">
        <f>基金残高に係る経年分析!G56</f>
        <v>199</v>
      </c>
      <c r="D73" s="184">
        <f>基金残高に係る経年分析!H56</f>
        <v>49</v>
      </c>
    </row>
    <row r="74" spans="1:16">
      <c r="A74" s="183" t="s">
        <v>79</v>
      </c>
      <c r="B74" s="184">
        <f>基金残高に係る経年分析!F57</f>
        <v>383</v>
      </c>
      <c r="C74" s="184">
        <f>基金残高に係る経年分析!G57</f>
        <v>346</v>
      </c>
      <c r="D74" s="184">
        <f>基金残高に係る経年分析!H57</f>
        <v>302</v>
      </c>
    </row>
  </sheetData>
  <sheetProtection algorithmName="SHA-512" hashValue="EGttOfN+F0ADsdP+Xk9WV/Ej1CPyy9SiHlK8nqvRnkfh5bGAQqGH1ED/81RYtNB8SN4Jnm3m7M1EqZgstD1izg==" saltValue="4bWtIvvpf6jqMp33uJIaP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85" zoomScaleNormal="85" workbookViewId="0"/>
  </sheetViews>
  <sheetFormatPr defaultColWidth="0" defaultRowHeight="11.25" customHeight="1" zeroHeight="1"/>
  <cols>
    <col min="1" max="95" width="1.625" style="225" customWidth="1"/>
    <col min="96" max="133" width="1.625" style="241" customWidth="1"/>
    <col min="134" max="143" width="1.625" style="225" customWidth="1"/>
    <col min="144" max="16384" width="0" style="225" hidden="1"/>
  </cols>
  <sheetData>
    <row r="1" spans="2:143" ht="22.5" customHeight="1" thickBot="1">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211</v>
      </c>
      <c r="DI1" s="794"/>
      <c r="DJ1" s="794"/>
      <c r="DK1" s="794"/>
      <c r="DL1" s="794"/>
      <c r="DM1" s="794"/>
      <c r="DN1" s="795"/>
      <c r="DO1" s="225"/>
      <c r="DP1" s="793" t="s">
        <v>212</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c r="B2" s="226" t="s">
        <v>213</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c r="B3" s="735" t="s">
        <v>214</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215</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216</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c r="B4" s="735" t="s">
        <v>1</v>
      </c>
      <c r="C4" s="736"/>
      <c r="D4" s="736"/>
      <c r="E4" s="736"/>
      <c r="F4" s="736"/>
      <c r="G4" s="736"/>
      <c r="H4" s="736"/>
      <c r="I4" s="736"/>
      <c r="J4" s="736"/>
      <c r="K4" s="736"/>
      <c r="L4" s="736"/>
      <c r="M4" s="736"/>
      <c r="N4" s="736"/>
      <c r="O4" s="736"/>
      <c r="P4" s="736"/>
      <c r="Q4" s="737"/>
      <c r="R4" s="735" t="s">
        <v>217</v>
      </c>
      <c r="S4" s="736"/>
      <c r="T4" s="736"/>
      <c r="U4" s="736"/>
      <c r="V4" s="736"/>
      <c r="W4" s="736"/>
      <c r="X4" s="736"/>
      <c r="Y4" s="737"/>
      <c r="Z4" s="735" t="s">
        <v>218</v>
      </c>
      <c r="AA4" s="736"/>
      <c r="AB4" s="736"/>
      <c r="AC4" s="737"/>
      <c r="AD4" s="735" t="s">
        <v>219</v>
      </c>
      <c r="AE4" s="736"/>
      <c r="AF4" s="736"/>
      <c r="AG4" s="736"/>
      <c r="AH4" s="736"/>
      <c r="AI4" s="736"/>
      <c r="AJ4" s="736"/>
      <c r="AK4" s="737"/>
      <c r="AL4" s="735" t="s">
        <v>218</v>
      </c>
      <c r="AM4" s="736"/>
      <c r="AN4" s="736"/>
      <c r="AO4" s="737"/>
      <c r="AP4" s="796" t="s">
        <v>220</v>
      </c>
      <c r="AQ4" s="796"/>
      <c r="AR4" s="796"/>
      <c r="AS4" s="796"/>
      <c r="AT4" s="796"/>
      <c r="AU4" s="796"/>
      <c r="AV4" s="796"/>
      <c r="AW4" s="796"/>
      <c r="AX4" s="796"/>
      <c r="AY4" s="796"/>
      <c r="AZ4" s="796"/>
      <c r="BA4" s="796"/>
      <c r="BB4" s="796"/>
      <c r="BC4" s="796"/>
      <c r="BD4" s="796"/>
      <c r="BE4" s="796"/>
      <c r="BF4" s="796"/>
      <c r="BG4" s="796" t="s">
        <v>221</v>
      </c>
      <c r="BH4" s="796"/>
      <c r="BI4" s="796"/>
      <c r="BJ4" s="796"/>
      <c r="BK4" s="796"/>
      <c r="BL4" s="796"/>
      <c r="BM4" s="796"/>
      <c r="BN4" s="796"/>
      <c r="BO4" s="796" t="s">
        <v>218</v>
      </c>
      <c r="BP4" s="796"/>
      <c r="BQ4" s="796"/>
      <c r="BR4" s="796"/>
      <c r="BS4" s="796" t="s">
        <v>222</v>
      </c>
      <c r="BT4" s="796"/>
      <c r="BU4" s="796"/>
      <c r="BV4" s="796"/>
      <c r="BW4" s="796"/>
      <c r="BX4" s="796"/>
      <c r="BY4" s="796"/>
      <c r="BZ4" s="796"/>
      <c r="CA4" s="796"/>
      <c r="CB4" s="796"/>
      <c r="CD4" s="778" t="s">
        <v>223</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c r="B5" s="760" t="s">
        <v>224</v>
      </c>
      <c r="C5" s="761"/>
      <c r="D5" s="761"/>
      <c r="E5" s="761"/>
      <c r="F5" s="761"/>
      <c r="G5" s="761"/>
      <c r="H5" s="761"/>
      <c r="I5" s="761"/>
      <c r="J5" s="761"/>
      <c r="K5" s="761"/>
      <c r="L5" s="761"/>
      <c r="M5" s="761"/>
      <c r="N5" s="761"/>
      <c r="O5" s="761"/>
      <c r="P5" s="761"/>
      <c r="Q5" s="762"/>
      <c r="R5" s="726">
        <v>497434</v>
      </c>
      <c r="S5" s="727"/>
      <c r="T5" s="727"/>
      <c r="U5" s="727"/>
      <c r="V5" s="727"/>
      <c r="W5" s="727"/>
      <c r="X5" s="727"/>
      <c r="Y5" s="773"/>
      <c r="Z5" s="791">
        <v>10.199999999999999</v>
      </c>
      <c r="AA5" s="791"/>
      <c r="AB5" s="791"/>
      <c r="AC5" s="791"/>
      <c r="AD5" s="792">
        <v>497434</v>
      </c>
      <c r="AE5" s="792"/>
      <c r="AF5" s="792"/>
      <c r="AG5" s="792"/>
      <c r="AH5" s="792"/>
      <c r="AI5" s="792"/>
      <c r="AJ5" s="792"/>
      <c r="AK5" s="792"/>
      <c r="AL5" s="774">
        <v>18.600000000000001</v>
      </c>
      <c r="AM5" s="743"/>
      <c r="AN5" s="743"/>
      <c r="AO5" s="775"/>
      <c r="AP5" s="760" t="s">
        <v>225</v>
      </c>
      <c r="AQ5" s="761"/>
      <c r="AR5" s="761"/>
      <c r="AS5" s="761"/>
      <c r="AT5" s="761"/>
      <c r="AU5" s="761"/>
      <c r="AV5" s="761"/>
      <c r="AW5" s="761"/>
      <c r="AX5" s="761"/>
      <c r="AY5" s="761"/>
      <c r="AZ5" s="761"/>
      <c r="BA5" s="761"/>
      <c r="BB5" s="761"/>
      <c r="BC5" s="761"/>
      <c r="BD5" s="761"/>
      <c r="BE5" s="761"/>
      <c r="BF5" s="762"/>
      <c r="BG5" s="661">
        <v>497434</v>
      </c>
      <c r="BH5" s="664"/>
      <c r="BI5" s="664"/>
      <c r="BJ5" s="664"/>
      <c r="BK5" s="664"/>
      <c r="BL5" s="664"/>
      <c r="BM5" s="664"/>
      <c r="BN5" s="665"/>
      <c r="BO5" s="723">
        <v>100</v>
      </c>
      <c r="BP5" s="723"/>
      <c r="BQ5" s="723"/>
      <c r="BR5" s="723"/>
      <c r="BS5" s="724" t="s">
        <v>131</v>
      </c>
      <c r="BT5" s="724"/>
      <c r="BU5" s="724"/>
      <c r="BV5" s="724"/>
      <c r="BW5" s="724"/>
      <c r="BX5" s="724"/>
      <c r="BY5" s="724"/>
      <c r="BZ5" s="724"/>
      <c r="CA5" s="724"/>
      <c r="CB5" s="765"/>
      <c r="CD5" s="778" t="s">
        <v>220</v>
      </c>
      <c r="CE5" s="779"/>
      <c r="CF5" s="779"/>
      <c r="CG5" s="779"/>
      <c r="CH5" s="779"/>
      <c r="CI5" s="779"/>
      <c r="CJ5" s="779"/>
      <c r="CK5" s="779"/>
      <c r="CL5" s="779"/>
      <c r="CM5" s="779"/>
      <c r="CN5" s="779"/>
      <c r="CO5" s="779"/>
      <c r="CP5" s="779"/>
      <c r="CQ5" s="780"/>
      <c r="CR5" s="778" t="s">
        <v>226</v>
      </c>
      <c r="CS5" s="779"/>
      <c r="CT5" s="779"/>
      <c r="CU5" s="779"/>
      <c r="CV5" s="779"/>
      <c r="CW5" s="779"/>
      <c r="CX5" s="779"/>
      <c r="CY5" s="780"/>
      <c r="CZ5" s="778" t="s">
        <v>218</v>
      </c>
      <c r="DA5" s="779"/>
      <c r="DB5" s="779"/>
      <c r="DC5" s="780"/>
      <c r="DD5" s="778" t="s">
        <v>227</v>
      </c>
      <c r="DE5" s="779"/>
      <c r="DF5" s="779"/>
      <c r="DG5" s="779"/>
      <c r="DH5" s="779"/>
      <c r="DI5" s="779"/>
      <c r="DJ5" s="779"/>
      <c r="DK5" s="779"/>
      <c r="DL5" s="779"/>
      <c r="DM5" s="779"/>
      <c r="DN5" s="779"/>
      <c r="DO5" s="779"/>
      <c r="DP5" s="780"/>
      <c r="DQ5" s="778" t="s">
        <v>228</v>
      </c>
      <c r="DR5" s="779"/>
      <c r="DS5" s="779"/>
      <c r="DT5" s="779"/>
      <c r="DU5" s="779"/>
      <c r="DV5" s="779"/>
      <c r="DW5" s="779"/>
      <c r="DX5" s="779"/>
      <c r="DY5" s="779"/>
      <c r="DZ5" s="779"/>
      <c r="EA5" s="779"/>
      <c r="EB5" s="779"/>
      <c r="EC5" s="780"/>
    </row>
    <row r="6" spans="2:143" ht="11.25" customHeight="1">
      <c r="B6" s="658" t="s">
        <v>229</v>
      </c>
      <c r="C6" s="659"/>
      <c r="D6" s="659"/>
      <c r="E6" s="659"/>
      <c r="F6" s="659"/>
      <c r="G6" s="659"/>
      <c r="H6" s="659"/>
      <c r="I6" s="659"/>
      <c r="J6" s="659"/>
      <c r="K6" s="659"/>
      <c r="L6" s="659"/>
      <c r="M6" s="659"/>
      <c r="N6" s="659"/>
      <c r="O6" s="659"/>
      <c r="P6" s="659"/>
      <c r="Q6" s="660"/>
      <c r="R6" s="661">
        <v>82534</v>
      </c>
      <c r="S6" s="664"/>
      <c r="T6" s="664"/>
      <c r="U6" s="664"/>
      <c r="V6" s="664"/>
      <c r="W6" s="664"/>
      <c r="X6" s="664"/>
      <c r="Y6" s="665"/>
      <c r="Z6" s="723">
        <v>1.7</v>
      </c>
      <c r="AA6" s="723"/>
      <c r="AB6" s="723"/>
      <c r="AC6" s="723"/>
      <c r="AD6" s="724">
        <v>82534</v>
      </c>
      <c r="AE6" s="724"/>
      <c r="AF6" s="724"/>
      <c r="AG6" s="724"/>
      <c r="AH6" s="724"/>
      <c r="AI6" s="724"/>
      <c r="AJ6" s="724"/>
      <c r="AK6" s="724"/>
      <c r="AL6" s="666">
        <v>3.1</v>
      </c>
      <c r="AM6" s="667"/>
      <c r="AN6" s="667"/>
      <c r="AO6" s="725"/>
      <c r="AP6" s="658" t="s">
        <v>230</v>
      </c>
      <c r="AQ6" s="659"/>
      <c r="AR6" s="659"/>
      <c r="AS6" s="659"/>
      <c r="AT6" s="659"/>
      <c r="AU6" s="659"/>
      <c r="AV6" s="659"/>
      <c r="AW6" s="659"/>
      <c r="AX6" s="659"/>
      <c r="AY6" s="659"/>
      <c r="AZ6" s="659"/>
      <c r="BA6" s="659"/>
      <c r="BB6" s="659"/>
      <c r="BC6" s="659"/>
      <c r="BD6" s="659"/>
      <c r="BE6" s="659"/>
      <c r="BF6" s="660"/>
      <c r="BG6" s="661">
        <v>497434</v>
      </c>
      <c r="BH6" s="664"/>
      <c r="BI6" s="664"/>
      <c r="BJ6" s="664"/>
      <c r="BK6" s="664"/>
      <c r="BL6" s="664"/>
      <c r="BM6" s="664"/>
      <c r="BN6" s="665"/>
      <c r="BO6" s="723">
        <v>100</v>
      </c>
      <c r="BP6" s="723"/>
      <c r="BQ6" s="723"/>
      <c r="BR6" s="723"/>
      <c r="BS6" s="724" t="s">
        <v>131</v>
      </c>
      <c r="BT6" s="724"/>
      <c r="BU6" s="724"/>
      <c r="BV6" s="724"/>
      <c r="BW6" s="724"/>
      <c r="BX6" s="724"/>
      <c r="BY6" s="724"/>
      <c r="BZ6" s="724"/>
      <c r="CA6" s="724"/>
      <c r="CB6" s="765"/>
      <c r="CD6" s="732" t="s">
        <v>231</v>
      </c>
      <c r="CE6" s="733"/>
      <c r="CF6" s="733"/>
      <c r="CG6" s="733"/>
      <c r="CH6" s="733"/>
      <c r="CI6" s="733"/>
      <c r="CJ6" s="733"/>
      <c r="CK6" s="733"/>
      <c r="CL6" s="733"/>
      <c r="CM6" s="733"/>
      <c r="CN6" s="733"/>
      <c r="CO6" s="733"/>
      <c r="CP6" s="733"/>
      <c r="CQ6" s="734"/>
      <c r="CR6" s="661">
        <v>74952</v>
      </c>
      <c r="CS6" s="664"/>
      <c r="CT6" s="664"/>
      <c r="CU6" s="664"/>
      <c r="CV6" s="664"/>
      <c r="CW6" s="664"/>
      <c r="CX6" s="664"/>
      <c r="CY6" s="665"/>
      <c r="CZ6" s="774">
        <v>1.6</v>
      </c>
      <c r="DA6" s="743"/>
      <c r="DB6" s="743"/>
      <c r="DC6" s="777"/>
      <c r="DD6" s="669" t="s">
        <v>232</v>
      </c>
      <c r="DE6" s="664"/>
      <c r="DF6" s="664"/>
      <c r="DG6" s="664"/>
      <c r="DH6" s="664"/>
      <c r="DI6" s="664"/>
      <c r="DJ6" s="664"/>
      <c r="DK6" s="664"/>
      <c r="DL6" s="664"/>
      <c r="DM6" s="664"/>
      <c r="DN6" s="664"/>
      <c r="DO6" s="664"/>
      <c r="DP6" s="665"/>
      <c r="DQ6" s="669">
        <v>74952</v>
      </c>
      <c r="DR6" s="664"/>
      <c r="DS6" s="664"/>
      <c r="DT6" s="664"/>
      <c r="DU6" s="664"/>
      <c r="DV6" s="664"/>
      <c r="DW6" s="664"/>
      <c r="DX6" s="664"/>
      <c r="DY6" s="664"/>
      <c r="DZ6" s="664"/>
      <c r="EA6" s="664"/>
      <c r="EB6" s="664"/>
      <c r="EC6" s="704"/>
    </row>
    <row r="7" spans="2:143" ht="11.25" customHeight="1">
      <c r="B7" s="658" t="s">
        <v>233</v>
      </c>
      <c r="C7" s="659"/>
      <c r="D7" s="659"/>
      <c r="E7" s="659"/>
      <c r="F7" s="659"/>
      <c r="G7" s="659"/>
      <c r="H7" s="659"/>
      <c r="I7" s="659"/>
      <c r="J7" s="659"/>
      <c r="K7" s="659"/>
      <c r="L7" s="659"/>
      <c r="M7" s="659"/>
      <c r="N7" s="659"/>
      <c r="O7" s="659"/>
      <c r="P7" s="659"/>
      <c r="Q7" s="660"/>
      <c r="R7" s="661">
        <v>665</v>
      </c>
      <c r="S7" s="664"/>
      <c r="T7" s="664"/>
      <c r="U7" s="664"/>
      <c r="V7" s="664"/>
      <c r="W7" s="664"/>
      <c r="X7" s="664"/>
      <c r="Y7" s="665"/>
      <c r="Z7" s="723">
        <v>0</v>
      </c>
      <c r="AA7" s="723"/>
      <c r="AB7" s="723"/>
      <c r="AC7" s="723"/>
      <c r="AD7" s="724">
        <v>665</v>
      </c>
      <c r="AE7" s="724"/>
      <c r="AF7" s="724"/>
      <c r="AG7" s="724"/>
      <c r="AH7" s="724"/>
      <c r="AI7" s="724"/>
      <c r="AJ7" s="724"/>
      <c r="AK7" s="724"/>
      <c r="AL7" s="666">
        <v>0</v>
      </c>
      <c r="AM7" s="667"/>
      <c r="AN7" s="667"/>
      <c r="AO7" s="725"/>
      <c r="AP7" s="658" t="s">
        <v>234</v>
      </c>
      <c r="AQ7" s="659"/>
      <c r="AR7" s="659"/>
      <c r="AS7" s="659"/>
      <c r="AT7" s="659"/>
      <c r="AU7" s="659"/>
      <c r="AV7" s="659"/>
      <c r="AW7" s="659"/>
      <c r="AX7" s="659"/>
      <c r="AY7" s="659"/>
      <c r="AZ7" s="659"/>
      <c r="BA7" s="659"/>
      <c r="BB7" s="659"/>
      <c r="BC7" s="659"/>
      <c r="BD7" s="659"/>
      <c r="BE7" s="659"/>
      <c r="BF7" s="660"/>
      <c r="BG7" s="661">
        <v>199690</v>
      </c>
      <c r="BH7" s="664"/>
      <c r="BI7" s="664"/>
      <c r="BJ7" s="664"/>
      <c r="BK7" s="664"/>
      <c r="BL7" s="664"/>
      <c r="BM7" s="664"/>
      <c r="BN7" s="665"/>
      <c r="BO7" s="723">
        <v>40.1</v>
      </c>
      <c r="BP7" s="723"/>
      <c r="BQ7" s="723"/>
      <c r="BR7" s="723"/>
      <c r="BS7" s="724" t="s">
        <v>232</v>
      </c>
      <c r="BT7" s="724"/>
      <c r="BU7" s="724"/>
      <c r="BV7" s="724"/>
      <c r="BW7" s="724"/>
      <c r="BX7" s="724"/>
      <c r="BY7" s="724"/>
      <c r="BZ7" s="724"/>
      <c r="CA7" s="724"/>
      <c r="CB7" s="765"/>
      <c r="CD7" s="705" t="s">
        <v>235</v>
      </c>
      <c r="CE7" s="702"/>
      <c r="CF7" s="702"/>
      <c r="CG7" s="702"/>
      <c r="CH7" s="702"/>
      <c r="CI7" s="702"/>
      <c r="CJ7" s="702"/>
      <c r="CK7" s="702"/>
      <c r="CL7" s="702"/>
      <c r="CM7" s="702"/>
      <c r="CN7" s="702"/>
      <c r="CO7" s="702"/>
      <c r="CP7" s="702"/>
      <c r="CQ7" s="703"/>
      <c r="CR7" s="661">
        <v>931670</v>
      </c>
      <c r="CS7" s="664"/>
      <c r="CT7" s="664"/>
      <c r="CU7" s="664"/>
      <c r="CV7" s="664"/>
      <c r="CW7" s="664"/>
      <c r="CX7" s="664"/>
      <c r="CY7" s="665"/>
      <c r="CZ7" s="723">
        <v>19.600000000000001</v>
      </c>
      <c r="DA7" s="723"/>
      <c r="DB7" s="723"/>
      <c r="DC7" s="723"/>
      <c r="DD7" s="669">
        <v>200675</v>
      </c>
      <c r="DE7" s="664"/>
      <c r="DF7" s="664"/>
      <c r="DG7" s="664"/>
      <c r="DH7" s="664"/>
      <c r="DI7" s="664"/>
      <c r="DJ7" s="664"/>
      <c r="DK7" s="664"/>
      <c r="DL7" s="664"/>
      <c r="DM7" s="664"/>
      <c r="DN7" s="664"/>
      <c r="DO7" s="664"/>
      <c r="DP7" s="665"/>
      <c r="DQ7" s="669">
        <v>703038</v>
      </c>
      <c r="DR7" s="664"/>
      <c r="DS7" s="664"/>
      <c r="DT7" s="664"/>
      <c r="DU7" s="664"/>
      <c r="DV7" s="664"/>
      <c r="DW7" s="664"/>
      <c r="DX7" s="664"/>
      <c r="DY7" s="664"/>
      <c r="DZ7" s="664"/>
      <c r="EA7" s="664"/>
      <c r="EB7" s="664"/>
      <c r="EC7" s="704"/>
    </row>
    <row r="8" spans="2:143" ht="11.25" customHeight="1">
      <c r="B8" s="658" t="s">
        <v>236</v>
      </c>
      <c r="C8" s="659"/>
      <c r="D8" s="659"/>
      <c r="E8" s="659"/>
      <c r="F8" s="659"/>
      <c r="G8" s="659"/>
      <c r="H8" s="659"/>
      <c r="I8" s="659"/>
      <c r="J8" s="659"/>
      <c r="K8" s="659"/>
      <c r="L8" s="659"/>
      <c r="M8" s="659"/>
      <c r="N8" s="659"/>
      <c r="O8" s="659"/>
      <c r="P8" s="659"/>
      <c r="Q8" s="660"/>
      <c r="R8" s="661">
        <v>630</v>
      </c>
      <c r="S8" s="664"/>
      <c r="T8" s="664"/>
      <c r="U8" s="664"/>
      <c r="V8" s="664"/>
      <c r="W8" s="664"/>
      <c r="X8" s="664"/>
      <c r="Y8" s="665"/>
      <c r="Z8" s="723">
        <v>0</v>
      </c>
      <c r="AA8" s="723"/>
      <c r="AB8" s="723"/>
      <c r="AC8" s="723"/>
      <c r="AD8" s="724">
        <v>630</v>
      </c>
      <c r="AE8" s="724"/>
      <c r="AF8" s="724"/>
      <c r="AG8" s="724"/>
      <c r="AH8" s="724"/>
      <c r="AI8" s="724"/>
      <c r="AJ8" s="724"/>
      <c r="AK8" s="724"/>
      <c r="AL8" s="666">
        <v>0</v>
      </c>
      <c r="AM8" s="667"/>
      <c r="AN8" s="667"/>
      <c r="AO8" s="725"/>
      <c r="AP8" s="658" t="s">
        <v>237</v>
      </c>
      <c r="AQ8" s="659"/>
      <c r="AR8" s="659"/>
      <c r="AS8" s="659"/>
      <c r="AT8" s="659"/>
      <c r="AU8" s="659"/>
      <c r="AV8" s="659"/>
      <c r="AW8" s="659"/>
      <c r="AX8" s="659"/>
      <c r="AY8" s="659"/>
      <c r="AZ8" s="659"/>
      <c r="BA8" s="659"/>
      <c r="BB8" s="659"/>
      <c r="BC8" s="659"/>
      <c r="BD8" s="659"/>
      <c r="BE8" s="659"/>
      <c r="BF8" s="660"/>
      <c r="BG8" s="661">
        <v>8755</v>
      </c>
      <c r="BH8" s="664"/>
      <c r="BI8" s="664"/>
      <c r="BJ8" s="664"/>
      <c r="BK8" s="664"/>
      <c r="BL8" s="664"/>
      <c r="BM8" s="664"/>
      <c r="BN8" s="665"/>
      <c r="BO8" s="723">
        <v>1.8</v>
      </c>
      <c r="BP8" s="723"/>
      <c r="BQ8" s="723"/>
      <c r="BR8" s="723"/>
      <c r="BS8" s="669" t="s">
        <v>131</v>
      </c>
      <c r="BT8" s="664"/>
      <c r="BU8" s="664"/>
      <c r="BV8" s="664"/>
      <c r="BW8" s="664"/>
      <c r="BX8" s="664"/>
      <c r="BY8" s="664"/>
      <c r="BZ8" s="664"/>
      <c r="CA8" s="664"/>
      <c r="CB8" s="704"/>
      <c r="CD8" s="705" t="s">
        <v>238</v>
      </c>
      <c r="CE8" s="702"/>
      <c r="CF8" s="702"/>
      <c r="CG8" s="702"/>
      <c r="CH8" s="702"/>
      <c r="CI8" s="702"/>
      <c r="CJ8" s="702"/>
      <c r="CK8" s="702"/>
      <c r="CL8" s="702"/>
      <c r="CM8" s="702"/>
      <c r="CN8" s="702"/>
      <c r="CO8" s="702"/>
      <c r="CP8" s="702"/>
      <c r="CQ8" s="703"/>
      <c r="CR8" s="661">
        <v>1171774</v>
      </c>
      <c r="CS8" s="664"/>
      <c r="CT8" s="664"/>
      <c r="CU8" s="664"/>
      <c r="CV8" s="664"/>
      <c r="CW8" s="664"/>
      <c r="CX8" s="664"/>
      <c r="CY8" s="665"/>
      <c r="CZ8" s="723">
        <v>24.7</v>
      </c>
      <c r="DA8" s="723"/>
      <c r="DB8" s="723"/>
      <c r="DC8" s="723"/>
      <c r="DD8" s="669">
        <v>200482</v>
      </c>
      <c r="DE8" s="664"/>
      <c r="DF8" s="664"/>
      <c r="DG8" s="664"/>
      <c r="DH8" s="664"/>
      <c r="DI8" s="664"/>
      <c r="DJ8" s="664"/>
      <c r="DK8" s="664"/>
      <c r="DL8" s="664"/>
      <c r="DM8" s="664"/>
      <c r="DN8" s="664"/>
      <c r="DO8" s="664"/>
      <c r="DP8" s="665"/>
      <c r="DQ8" s="669">
        <v>509726</v>
      </c>
      <c r="DR8" s="664"/>
      <c r="DS8" s="664"/>
      <c r="DT8" s="664"/>
      <c r="DU8" s="664"/>
      <c r="DV8" s="664"/>
      <c r="DW8" s="664"/>
      <c r="DX8" s="664"/>
      <c r="DY8" s="664"/>
      <c r="DZ8" s="664"/>
      <c r="EA8" s="664"/>
      <c r="EB8" s="664"/>
      <c r="EC8" s="704"/>
    </row>
    <row r="9" spans="2:143" ht="11.25" customHeight="1">
      <c r="B9" s="658" t="s">
        <v>239</v>
      </c>
      <c r="C9" s="659"/>
      <c r="D9" s="659"/>
      <c r="E9" s="659"/>
      <c r="F9" s="659"/>
      <c r="G9" s="659"/>
      <c r="H9" s="659"/>
      <c r="I9" s="659"/>
      <c r="J9" s="659"/>
      <c r="K9" s="659"/>
      <c r="L9" s="659"/>
      <c r="M9" s="659"/>
      <c r="N9" s="659"/>
      <c r="O9" s="659"/>
      <c r="P9" s="659"/>
      <c r="Q9" s="660"/>
      <c r="R9" s="661">
        <v>508</v>
      </c>
      <c r="S9" s="664"/>
      <c r="T9" s="664"/>
      <c r="U9" s="664"/>
      <c r="V9" s="664"/>
      <c r="W9" s="664"/>
      <c r="X9" s="664"/>
      <c r="Y9" s="665"/>
      <c r="Z9" s="723">
        <v>0</v>
      </c>
      <c r="AA9" s="723"/>
      <c r="AB9" s="723"/>
      <c r="AC9" s="723"/>
      <c r="AD9" s="724">
        <v>508</v>
      </c>
      <c r="AE9" s="724"/>
      <c r="AF9" s="724"/>
      <c r="AG9" s="724"/>
      <c r="AH9" s="724"/>
      <c r="AI9" s="724"/>
      <c r="AJ9" s="724"/>
      <c r="AK9" s="724"/>
      <c r="AL9" s="666">
        <v>0</v>
      </c>
      <c r="AM9" s="667"/>
      <c r="AN9" s="667"/>
      <c r="AO9" s="725"/>
      <c r="AP9" s="658" t="s">
        <v>240</v>
      </c>
      <c r="AQ9" s="659"/>
      <c r="AR9" s="659"/>
      <c r="AS9" s="659"/>
      <c r="AT9" s="659"/>
      <c r="AU9" s="659"/>
      <c r="AV9" s="659"/>
      <c r="AW9" s="659"/>
      <c r="AX9" s="659"/>
      <c r="AY9" s="659"/>
      <c r="AZ9" s="659"/>
      <c r="BA9" s="659"/>
      <c r="BB9" s="659"/>
      <c r="BC9" s="659"/>
      <c r="BD9" s="659"/>
      <c r="BE9" s="659"/>
      <c r="BF9" s="660"/>
      <c r="BG9" s="661">
        <v>152250</v>
      </c>
      <c r="BH9" s="664"/>
      <c r="BI9" s="664"/>
      <c r="BJ9" s="664"/>
      <c r="BK9" s="664"/>
      <c r="BL9" s="664"/>
      <c r="BM9" s="664"/>
      <c r="BN9" s="665"/>
      <c r="BO9" s="723">
        <v>30.6</v>
      </c>
      <c r="BP9" s="723"/>
      <c r="BQ9" s="723"/>
      <c r="BR9" s="723"/>
      <c r="BS9" s="669" t="s">
        <v>131</v>
      </c>
      <c r="BT9" s="664"/>
      <c r="BU9" s="664"/>
      <c r="BV9" s="664"/>
      <c r="BW9" s="664"/>
      <c r="BX9" s="664"/>
      <c r="BY9" s="664"/>
      <c r="BZ9" s="664"/>
      <c r="CA9" s="664"/>
      <c r="CB9" s="704"/>
      <c r="CD9" s="705" t="s">
        <v>241</v>
      </c>
      <c r="CE9" s="702"/>
      <c r="CF9" s="702"/>
      <c r="CG9" s="702"/>
      <c r="CH9" s="702"/>
      <c r="CI9" s="702"/>
      <c r="CJ9" s="702"/>
      <c r="CK9" s="702"/>
      <c r="CL9" s="702"/>
      <c r="CM9" s="702"/>
      <c r="CN9" s="702"/>
      <c r="CO9" s="702"/>
      <c r="CP9" s="702"/>
      <c r="CQ9" s="703"/>
      <c r="CR9" s="661">
        <v>400957</v>
      </c>
      <c r="CS9" s="664"/>
      <c r="CT9" s="664"/>
      <c r="CU9" s="664"/>
      <c r="CV9" s="664"/>
      <c r="CW9" s="664"/>
      <c r="CX9" s="664"/>
      <c r="CY9" s="665"/>
      <c r="CZ9" s="723">
        <v>8.4</v>
      </c>
      <c r="DA9" s="723"/>
      <c r="DB9" s="723"/>
      <c r="DC9" s="723"/>
      <c r="DD9" s="669">
        <v>5435</v>
      </c>
      <c r="DE9" s="664"/>
      <c r="DF9" s="664"/>
      <c r="DG9" s="664"/>
      <c r="DH9" s="664"/>
      <c r="DI9" s="664"/>
      <c r="DJ9" s="664"/>
      <c r="DK9" s="664"/>
      <c r="DL9" s="664"/>
      <c r="DM9" s="664"/>
      <c r="DN9" s="664"/>
      <c r="DO9" s="664"/>
      <c r="DP9" s="665"/>
      <c r="DQ9" s="669">
        <v>341898</v>
      </c>
      <c r="DR9" s="664"/>
      <c r="DS9" s="664"/>
      <c r="DT9" s="664"/>
      <c r="DU9" s="664"/>
      <c r="DV9" s="664"/>
      <c r="DW9" s="664"/>
      <c r="DX9" s="664"/>
      <c r="DY9" s="664"/>
      <c r="DZ9" s="664"/>
      <c r="EA9" s="664"/>
      <c r="EB9" s="664"/>
      <c r="EC9" s="704"/>
    </row>
    <row r="10" spans="2:143" ht="11.25" customHeight="1">
      <c r="B10" s="658" t="s">
        <v>242</v>
      </c>
      <c r="C10" s="659"/>
      <c r="D10" s="659"/>
      <c r="E10" s="659"/>
      <c r="F10" s="659"/>
      <c r="G10" s="659"/>
      <c r="H10" s="659"/>
      <c r="I10" s="659"/>
      <c r="J10" s="659"/>
      <c r="K10" s="659"/>
      <c r="L10" s="659"/>
      <c r="M10" s="659"/>
      <c r="N10" s="659"/>
      <c r="O10" s="659"/>
      <c r="P10" s="659"/>
      <c r="Q10" s="660"/>
      <c r="R10" s="661" t="s">
        <v>232</v>
      </c>
      <c r="S10" s="664"/>
      <c r="T10" s="664"/>
      <c r="U10" s="664"/>
      <c r="V10" s="664"/>
      <c r="W10" s="664"/>
      <c r="X10" s="664"/>
      <c r="Y10" s="665"/>
      <c r="Z10" s="723" t="s">
        <v>232</v>
      </c>
      <c r="AA10" s="723"/>
      <c r="AB10" s="723"/>
      <c r="AC10" s="723"/>
      <c r="AD10" s="724" t="s">
        <v>232</v>
      </c>
      <c r="AE10" s="724"/>
      <c r="AF10" s="724"/>
      <c r="AG10" s="724"/>
      <c r="AH10" s="724"/>
      <c r="AI10" s="724"/>
      <c r="AJ10" s="724"/>
      <c r="AK10" s="724"/>
      <c r="AL10" s="666" t="s">
        <v>232</v>
      </c>
      <c r="AM10" s="667"/>
      <c r="AN10" s="667"/>
      <c r="AO10" s="725"/>
      <c r="AP10" s="658" t="s">
        <v>243</v>
      </c>
      <c r="AQ10" s="659"/>
      <c r="AR10" s="659"/>
      <c r="AS10" s="659"/>
      <c r="AT10" s="659"/>
      <c r="AU10" s="659"/>
      <c r="AV10" s="659"/>
      <c r="AW10" s="659"/>
      <c r="AX10" s="659"/>
      <c r="AY10" s="659"/>
      <c r="AZ10" s="659"/>
      <c r="BA10" s="659"/>
      <c r="BB10" s="659"/>
      <c r="BC10" s="659"/>
      <c r="BD10" s="659"/>
      <c r="BE10" s="659"/>
      <c r="BF10" s="660"/>
      <c r="BG10" s="661">
        <v>9971</v>
      </c>
      <c r="BH10" s="664"/>
      <c r="BI10" s="664"/>
      <c r="BJ10" s="664"/>
      <c r="BK10" s="664"/>
      <c r="BL10" s="664"/>
      <c r="BM10" s="664"/>
      <c r="BN10" s="665"/>
      <c r="BO10" s="723">
        <v>2</v>
      </c>
      <c r="BP10" s="723"/>
      <c r="BQ10" s="723"/>
      <c r="BR10" s="723"/>
      <c r="BS10" s="669" t="s">
        <v>232</v>
      </c>
      <c r="BT10" s="664"/>
      <c r="BU10" s="664"/>
      <c r="BV10" s="664"/>
      <c r="BW10" s="664"/>
      <c r="BX10" s="664"/>
      <c r="BY10" s="664"/>
      <c r="BZ10" s="664"/>
      <c r="CA10" s="664"/>
      <c r="CB10" s="704"/>
      <c r="CD10" s="705" t="s">
        <v>244</v>
      </c>
      <c r="CE10" s="702"/>
      <c r="CF10" s="702"/>
      <c r="CG10" s="702"/>
      <c r="CH10" s="702"/>
      <c r="CI10" s="702"/>
      <c r="CJ10" s="702"/>
      <c r="CK10" s="702"/>
      <c r="CL10" s="702"/>
      <c r="CM10" s="702"/>
      <c r="CN10" s="702"/>
      <c r="CO10" s="702"/>
      <c r="CP10" s="702"/>
      <c r="CQ10" s="703"/>
      <c r="CR10" s="661">
        <v>1678</v>
      </c>
      <c r="CS10" s="664"/>
      <c r="CT10" s="664"/>
      <c r="CU10" s="664"/>
      <c r="CV10" s="664"/>
      <c r="CW10" s="664"/>
      <c r="CX10" s="664"/>
      <c r="CY10" s="665"/>
      <c r="CZ10" s="723">
        <v>0</v>
      </c>
      <c r="DA10" s="723"/>
      <c r="DB10" s="723"/>
      <c r="DC10" s="723"/>
      <c r="DD10" s="669" t="s">
        <v>131</v>
      </c>
      <c r="DE10" s="664"/>
      <c r="DF10" s="664"/>
      <c r="DG10" s="664"/>
      <c r="DH10" s="664"/>
      <c r="DI10" s="664"/>
      <c r="DJ10" s="664"/>
      <c r="DK10" s="664"/>
      <c r="DL10" s="664"/>
      <c r="DM10" s="664"/>
      <c r="DN10" s="664"/>
      <c r="DO10" s="664"/>
      <c r="DP10" s="665"/>
      <c r="DQ10" s="669">
        <v>1678</v>
      </c>
      <c r="DR10" s="664"/>
      <c r="DS10" s="664"/>
      <c r="DT10" s="664"/>
      <c r="DU10" s="664"/>
      <c r="DV10" s="664"/>
      <c r="DW10" s="664"/>
      <c r="DX10" s="664"/>
      <c r="DY10" s="664"/>
      <c r="DZ10" s="664"/>
      <c r="EA10" s="664"/>
      <c r="EB10" s="664"/>
      <c r="EC10" s="704"/>
    </row>
    <row r="11" spans="2:143" ht="11.25" customHeight="1">
      <c r="B11" s="658" t="s">
        <v>245</v>
      </c>
      <c r="C11" s="659"/>
      <c r="D11" s="659"/>
      <c r="E11" s="659"/>
      <c r="F11" s="659"/>
      <c r="G11" s="659"/>
      <c r="H11" s="659"/>
      <c r="I11" s="659"/>
      <c r="J11" s="659"/>
      <c r="K11" s="659"/>
      <c r="L11" s="659"/>
      <c r="M11" s="659"/>
      <c r="N11" s="659"/>
      <c r="O11" s="659"/>
      <c r="P11" s="659"/>
      <c r="Q11" s="660"/>
      <c r="R11" s="661" t="s">
        <v>131</v>
      </c>
      <c r="S11" s="664"/>
      <c r="T11" s="664"/>
      <c r="U11" s="664"/>
      <c r="V11" s="664"/>
      <c r="W11" s="664"/>
      <c r="X11" s="664"/>
      <c r="Y11" s="665"/>
      <c r="Z11" s="723" t="s">
        <v>232</v>
      </c>
      <c r="AA11" s="723"/>
      <c r="AB11" s="723"/>
      <c r="AC11" s="723"/>
      <c r="AD11" s="724" t="s">
        <v>131</v>
      </c>
      <c r="AE11" s="724"/>
      <c r="AF11" s="724"/>
      <c r="AG11" s="724"/>
      <c r="AH11" s="724"/>
      <c r="AI11" s="724"/>
      <c r="AJ11" s="724"/>
      <c r="AK11" s="724"/>
      <c r="AL11" s="666" t="s">
        <v>131</v>
      </c>
      <c r="AM11" s="667"/>
      <c r="AN11" s="667"/>
      <c r="AO11" s="725"/>
      <c r="AP11" s="658" t="s">
        <v>246</v>
      </c>
      <c r="AQ11" s="659"/>
      <c r="AR11" s="659"/>
      <c r="AS11" s="659"/>
      <c r="AT11" s="659"/>
      <c r="AU11" s="659"/>
      <c r="AV11" s="659"/>
      <c r="AW11" s="659"/>
      <c r="AX11" s="659"/>
      <c r="AY11" s="659"/>
      <c r="AZ11" s="659"/>
      <c r="BA11" s="659"/>
      <c r="BB11" s="659"/>
      <c r="BC11" s="659"/>
      <c r="BD11" s="659"/>
      <c r="BE11" s="659"/>
      <c r="BF11" s="660"/>
      <c r="BG11" s="661">
        <v>28714</v>
      </c>
      <c r="BH11" s="664"/>
      <c r="BI11" s="664"/>
      <c r="BJ11" s="664"/>
      <c r="BK11" s="664"/>
      <c r="BL11" s="664"/>
      <c r="BM11" s="664"/>
      <c r="BN11" s="665"/>
      <c r="BO11" s="723">
        <v>5.8</v>
      </c>
      <c r="BP11" s="723"/>
      <c r="BQ11" s="723"/>
      <c r="BR11" s="723"/>
      <c r="BS11" s="669" t="s">
        <v>232</v>
      </c>
      <c r="BT11" s="664"/>
      <c r="BU11" s="664"/>
      <c r="BV11" s="664"/>
      <c r="BW11" s="664"/>
      <c r="BX11" s="664"/>
      <c r="BY11" s="664"/>
      <c r="BZ11" s="664"/>
      <c r="CA11" s="664"/>
      <c r="CB11" s="704"/>
      <c r="CD11" s="705" t="s">
        <v>247</v>
      </c>
      <c r="CE11" s="702"/>
      <c r="CF11" s="702"/>
      <c r="CG11" s="702"/>
      <c r="CH11" s="702"/>
      <c r="CI11" s="702"/>
      <c r="CJ11" s="702"/>
      <c r="CK11" s="702"/>
      <c r="CL11" s="702"/>
      <c r="CM11" s="702"/>
      <c r="CN11" s="702"/>
      <c r="CO11" s="702"/>
      <c r="CP11" s="702"/>
      <c r="CQ11" s="703"/>
      <c r="CR11" s="661">
        <v>525260</v>
      </c>
      <c r="CS11" s="664"/>
      <c r="CT11" s="664"/>
      <c r="CU11" s="664"/>
      <c r="CV11" s="664"/>
      <c r="CW11" s="664"/>
      <c r="CX11" s="664"/>
      <c r="CY11" s="665"/>
      <c r="CZ11" s="723">
        <v>11.1</v>
      </c>
      <c r="DA11" s="723"/>
      <c r="DB11" s="723"/>
      <c r="DC11" s="723"/>
      <c r="DD11" s="669">
        <v>194283</v>
      </c>
      <c r="DE11" s="664"/>
      <c r="DF11" s="664"/>
      <c r="DG11" s="664"/>
      <c r="DH11" s="664"/>
      <c r="DI11" s="664"/>
      <c r="DJ11" s="664"/>
      <c r="DK11" s="664"/>
      <c r="DL11" s="664"/>
      <c r="DM11" s="664"/>
      <c r="DN11" s="664"/>
      <c r="DO11" s="664"/>
      <c r="DP11" s="665"/>
      <c r="DQ11" s="669">
        <v>199618</v>
      </c>
      <c r="DR11" s="664"/>
      <c r="DS11" s="664"/>
      <c r="DT11" s="664"/>
      <c r="DU11" s="664"/>
      <c r="DV11" s="664"/>
      <c r="DW11" s="664"/>
      <c r="DX11" s="664"/>
      <c r="DY11" s="664"/>
      <c r="DZ11" s="664"/>
      <c r="EA11" s="664"/>
      <c r="EB11" s="664"/>
      <c r="EC11" s="704"/>
    </row>
    <row r="12" spans="2:143" ht="11.25" customHeight="1">
      <c r="B12" s="658" t="s">
        <v>248</v>
      </c>
      <c r="C12" s="659"/>
      <c r="D12" s="659"/>
      <c r="E12" s="659"/>
      <c r="F12" s="659"/>
      <c r="G12" s="659"/>
      <c r="H12" s="659"/>
      <c r="I12" s="659"/>
      <c r="J12" s="659"/>
      <c r="K12" s="659"/>
      <c r="L12" s="659"/>
      <c r="M12" s="659"/>
      <c r="N12" s="659"/>
      <c r="O12" s="659"/>
      <c r="P12" s="659"/>
      <c r="Q12" s="660"/>
      <c r="R12" s="661">
        <v>100586</v>
      </c>
      <c r="S12" s="664"/>
      <c r="T12" s="664"/>
      <c r="U12" s="664"/>
      <c r="V12" s="664"/>
      <c r="W12" s="664"/>
      <c r="X12" s="664"/>
      <c r="Y12" s="665"/>
      <c r="Z12" s="723">
        <v>2.1</v>
      </c>
      <c r="AA12" s="723"/>
      <c r="AB12" s="723"/>
      <c r="AC12" s="723"/>
      <c r="AD12" s="724">
        <v>100586</v>
      </c>
      <c r="AE12" s="724"/>
      <c r="AF12" s="724"/>
      <c r="AG12" s="724"/>
      <c r="AH12" s="724"/>
      <c r="AI12" s="724"/>
      <c r="AJ12" s="724"/>
      <c r="AK12" s="724"/>
      <c r="AL12" s="666">
        <v>3.8</v>
      </c>
      <c r="AM12" s="667"/>
      <c r="AN12" s="667"/>
      <c r="AO12" s="725"/>
      <c r="AP12" s="658" t="s">
        <v>249</v>
      </c>
      <c r="AQ12" s="659"/>
      <c r="AR12" s="659"/>
      <c r="AS12" s="659"/>
      <c r="AT12" s="659"/>
      <c r="AU12" s="659"/>
      <c r="AV12" s="659"/>
      <c r="AW12" s="659"/>
      <c r="AX12" s="659"/>
      <c r="AY12" s="659"/>
      <c r="AZ12" s="659"/>
      <c r="BA12" s="659"/>
      <c r="BB12" s="659"/>
      <c r="BC12" s="659"/>
      <c r="BD12" s="659"/>
      <c r="BE12" s="659"/>
      <c r="BF12" s="660"/>
      <c r="BG12" s="661">
        <v>237603</v>
      </c>
      <c r="BH12" s="664"/>
      <c r="BI12" s="664"/>
      <c r="BJ12" s="664"/>
      <c r="BK12" s="664"/>
      <c r="BL12" s="664"/>
      <c r="BM12" s="664"/>
      <c r="BN12" s="665"/>
      <c r="BO12" s="723">
        <v>47.8</v>
      </c>
      <c r="BP12" s="723"/>
      <c r="BQ12" s="723"/>
      <c r="BR12" s="723"/>
      <c r="BS12" s="669" t="s">
        <v>232</v>
      </c>
      <c r="BT12" s="664"/>
      <c r="BU12" s="664"/>
      <c r="BV12" s="664"/>
      <c r="BW12" s="664"/>
      <c r="BX12" s="664"/>
      <c r="BY12" s="664"/>
      <c r="BZ12" s="664"/>
      <c r="CA12" s="664"/>
      <c r="CB12" s="704"/>
      <c r="CD12" s="705" t="s">
        <v>250</v>
      </c>
      <c r="CE12" s="702"/>
      <c r="CF12" s="702"/>
      <c r="CG12" s="702"/>
      <c r="CH12" s="702"/>
      <c r="CI12" s="702"/>
      <c r="CJ12" s="702"/>
      <c r="CK12" s="702"/>
      <c r="CL12" s="702"/>
      <c r="CM12" s="702"/>
      <c r="CN12" s="702"/>
      <c r="CO12" s="702"/>
      <c r="CP12" s="702"/>
      <c r="CQ12" s="703"/>
      <c r="CR12" s="661">
        <v>114798</v>
      </c>
      <c r="CS12" s="664"/>
      <c r="CT12" s="664"/>
      <c r="CU12" s="664"/>
      <c r="CV12" s="664"/>
      <c r="CW12" s="664"/>
      <c r="CX12" s="664"/>
      <c r="CY12" s="665"/>
      <c r="CZ12" s="723">
        <v>2.4</v>
      </c>
      <c r="DA12" s="723"/>
      <c r="DB12" s="723"/>
      <c r="DC12" s="723"/>
      <c r="DD12" s="669">
        <v>15115</v>
      </c>
      <c r="DE12" s="664"/>
      <c r="DF12" s="664"/>
      <c r="DG12" s="664"/>
      <c r="DH12" s="664"/>
      <c r="DI12" s="664"/>
      <c r="DJ12" s="664"/>
      <c r="DK12" s="664"/>
      <c r="DL12" s="664"/>
      <c r="DM12" s="664"/>
      <c r="DN12" s="664"/>
      <c r="DO12" s="664"/>
      <c r="DP12" s="665"/>
      <c r="DQ12" s="669">
        <v>75982</v>
      </c>
      <c r="DR12" s="664"/>
      <c r="DS12" s="664"/>
      <c r="DT12" s="664"/>
      <c r="DU12" s="664"/>
      <c r="DV12" s="664"/>
      <c r="DW12" s="664"/>
      <c r="DX12" s="664"/>
      <c r="DY12" s="664"/>
      <c r="DZ12" s="664"/>
      <c r="EA12" s="664"/>
      <c r="EB12" s="664"/>
      <c r="EC12" s="704"/>
    </row>
    <row r="13" spans="2:143" ht="11.25" customHeight="1">
      <c r="B13" s="658" t="s">
        <v>251</v>
      </c>
      <c r="C13" s="659"/>
      <c r="D13" s="659"/>
      <c r="E13" s="659"/>
      <c r="F13" s="659"/>
      <c r="G13" s="659"/>
      <c r="H13" s="659"/>
      <c r="I13" s="659"/>
      <c r="J13" s="659"/>
      <c r="K13" s="659"/>
      <c r="L13" s="659"/>
      <c r="M13" s="659"/>
      <c r="N13" s="659"/>
      <c r="O13" s="659"/>
      <c r="P13" s="659"/>
      <c r="Q13" s="660"/>
      <c r="R13" s="661" t="s">
        <v>131</v>
      </c>
      <c r="S13" s="664"/>
      <c r="T13" s="664"/>
      <c r="U13" s="664"/>
      <c r="V13" s="664"/>
      <c r="W13" s="664"/>
      <c r="X13" s="664"/>
      <c r="Y13" s="665"/>
      <c r="Z13" s="723" t="s">
        <v>131</v>
      </c>
      <c r="AA13" s="723"/>
      <c r="AB13" s="723"/>
      <c r="AC13" s="723"/>
      <c r="AD13" s="724" t="s">
        <v>232</v>
      </c>
      <c r="AE13" s="724"/>
      <c r="AF13" s="724"/>
      <c r="AG13" s="724"/>
      <c r="AH13" s="724"/>
      <c r="AI13" s="724"/>
      <c r="AJ13" s="724"/>
      <c r="AK13" s="724"/>
      <c r="AL13" s="666" t="s">
        <v>131</v>
      </c>
      <c r="AM13" s="667"/>
      <c r="AN13" s="667"/>
      <c r="AO13" s="725"/>
      <c r="AP13" s="658" t="s">
        <v>252</v>
      </c>
      <c r="AQ13" s="659"/>
      <c r="AR13" s="659"/>
      <c r="AS13" s="659"/>
      <c r="AT13" s="659"/>
      <c r="AU13" s="659"/>
      <c r="AV13" s="659"/>
      <c r="AW13" s="659"/>
      <c r="AX13" s="659"/>
      <c r="AY13" s="659"/>
      <c r="AZ13" s="659"/>
      <c r="BA13" s="659"/>
      <c r="BB13" s="659"/>
      <c r="BC13" s="659"/>
      <c r="BD13" s="659"/>
      <c r="BE13" s="659"/>
      <c r="BF13" s="660"/>
      <c r="BG13" s="661">
        <v>231516</v>
      </c>
      <c r="BH13" s="664"/>
      <c r="BI13" s="664"/>
      <c r="BJ13" s="664"/>
      <c r="BK13" s="664"/>
      <c r="BL13" s="664"/>
      <c r="BM13" s="664"/>
      <c r="BN13" s="665"/>
      <c r="BO13" s="723">
        <v>46.5</v>
      </c>
      <c r="BP13" s="723"/>
      <c r="BQ13" s="723"/>
      <c r="BR13" s="723"/>
      <c r="BS13" s="669" t="s">
        <v>232</v>
      </c>
      <c r="BT13" s="664"/>
      <c r="BU13" s="664"/>
      <c r="BV13" s="664"/>
      <c r="BW13" s="664"/>
      <c r="BX13" s="664"/>
      <c r="BY13" s="664"/>
      <c r="BZ13" s="664"/>
      <c r="CA13" s="664"/>
      <c r="CB13" s="704"/>
      <c r="CD13" s="705" t="s">
        <v>253</v>
      </c>
      <c r="CE13" s="702"/>
      <c r="CF13" s="702"/>
      <c r="CG13" s="702"/>
      <c r="CH13" s="702"/>
      <c r="CI13" s="702"/>
      <c r="CJ13" s="702"/>
      <c r="CK13" s="702"/>
      <c r="CL13" s="702"/>
      <c r="CM13" s="702"/>
      <c r="CN13" s="702"/>
      <c r="CO13" s="702"/>
      <c r="CP13" s="702"/>
      <c r="CQ13" s="703"/>
      <c r="CR13" s="661">
        <v>282357</v>
      </c>
      <c r="CS13" s="664"/>
      <c r="CT13" s="664"/>
      <c r="CU13" s="664"/>
      <c r="CV13" s="664"/>
      <c r="CW13" s="664"/>
      <c r="CX13" s="664"/>
      <c r="CY13" s="665"/>
      <c r="CZ13" s="723">
        <v>5.9</v>
      </c>
      <c r="DA13" s="723"/>
      <c r="DB13" s="723"/>
      <c r="DC13" s="723"/>
      <c r="DD13" s="669">
        <v>188241</v>
      </c>
      <c r="DE13" s="664"/>
      <c r="DF13" s="664"/>
      <c r="DG13" s="664"/>
      <c r="DH13" s="664"/>
      <c r="DI13" s="664"/>
      <c r="DJ13" s="664"/>
      <c r="DK13" s="664"/>
      <c r="DL13" s="664"/>
      <c r="DM13" s="664"/>
      <c r="DN13" s="664"/>
      <c r="DO13" s="664"/>
      <c r="DP13" s="665"/>
      <c r="DQ13" s="669">
        <v>113705</v>
      </c>
      <c r="DR13" s="664"/>
      <c r="DS13" s="664"/>
      <c r="DT13" s="664"/>
      <c r="DU13" s="664"/>
      <c r="DV13" s="664"/>
      <c r="DW13" s="664"/>
      <c r="DX13" s="664"/>
      <c r="DY13" s="664"/>
      <c r="DZ13" s="664"/>
      <c r="EA13" s="664"/>
      <c r="EB13" s="664"/>
      <c r="EC13" s="704"/>
    </row>
    <row r="14" spans="2:143" ht="11.25" customHeight="1">
      <c r="B14" s="658" t="s">
        <v>254</v>
      </c>
      <c r="C14" s="659"/>
      <c r="D14" s="659"/>
      <c r="E14" s="659"/>
      <c r="F14" s="659"/>
      <c r="G14" s="659"/>
      <c r="H14" s="659"/>
      <c r="I14" s="659"/>
      <c r="J14" s="659"/>
      <c r="K14" s="659"/>
      <c r="L14" s="659"/>
      <c r="M14" s="659"/>
      <c r="N14" s="659"/>
      <c r="O14" s="659"/>
      <c r="P14" s="659"/>
      <c r="Q14" s="660"/>
      <c r="R14" s="661" t="s">
        <v>131</v>
      </c>
      <c r="S14" s="664"/>
      <c r="T14" s="664"/>
      <c r="U14" s="664"/>
      <c r="V14" s="664"/>
      <c r="W14" s="664"/>
      <c r="X14" s="664"/>
      <c r="Y14" s="665"/>
      <c r="Z14" s="723" t="s">
        <v>131</v>
      </c>
      <c r="AA14" s="723"/>
      <c r="AB14" s="723"/>
      <c r="AC14" s="723"/>
      <c r="AD14" s="724" t="s">
        <v>232</v>
      </c>
      <c r="AE14" s="724"/>
      <c r="AF14" s="724"/>
      <c r="AG14" s="724"/>
      <c r="AH14" s="724"/>
      <c r="AI14" s="724"/>
      <c r="AJ14" s="724"/>
      <c r="AK14" s="724"/>
      <c r="AL14" s="666" t="s">
        <v>131</v>
      </c>
      <c r="AM14" s="667"/>
      <c r="AN14" s="667"/>
      <c r="AO14" s="725"/>
      <c r="AP14" s="658" t="s">
        <v>255</v>
      </c>
      <c r="AQ14" s="659"/>
      <c r="AR14" s="659"/>
      <c r="AS14" s="659"/>
      <c r="AT14" s="659"/>
      <c r="AU14" s="659"/>
      <c r="AV14" s="659"/>
      <c r="AW14" s="659"/>
      <c r="AX14" s="659"/>
      <c r="AY14" s="659"/>
      <c r="AZ14" s="659"/>
      <c r="BA14" s="659"/>
      <c r="BB14" s="659"/>
      <c r="BC14" s="659"/>
      <c r="BD14" s="659"/>
      <c r="BE14" s="659"/>
      <c r="BF14" s="660"/>
      <c r="BG14" s="661">
        <v>24400</v>
      </c>
      <c r="BH14" s="664"/>
      <c r="BI14" s="664"/>
      <c r="BJ14" s="664"/>
      <c r="BK14" s="664"/>
      <c r="BL14" s="664"/>
      <c r="BM14" s="664"/>
      <c r="BN14" s="665"/>
      <c r="BO14" s="723">
        <v>4.9000000000000004</v>
      </c>
      <c r="BP14" s="723"/>
      <c r="BQ14" s="723"/>
      <c r="BR14" s="723"/>
      <c r="BS14" s="669" t="s">
        <v>232</v>
      </c>
      <c r="BT14" s="664"/>
      <c r="BU14" s="664"/>
      <c r="BV14" s="664"/>
      <c r="BW14" s="664"/>
      <c r="BX14" s="664"/>
      <c r="BY14" s="664"/>
      <c r="BZ14" s="664"/>
      <c r="CA14" s="664"/>
      <c r="CB14" s="704"/>
      <c r="CD14" s="705" t="s">
        <v>256</v>
      </c>
      <c r="CE14" s="702"/>
      <c r="CF14" s="702"/>
      <c r="CG14" s="702"/>
      <c r="CH14" s="702"/>
      <c r="CI14" s="702"/>
      <c r="CJ14" s="702"/>
      <c r="CK14" s="702"/>
      <c r="CL14" s="702"/>
      <c r="CM14" s="702"/>
      <c r="CN14" s="702"/>
      <c r="CO14" s="702"/>
      <c r="CP14" s="702"/>
      <c r="CQ14" s="703"/>
      <c r="CR14" s="661">
        <v>163109</v>
      </c>
      <c r="CS14" s="664"/>
      <c r="CT14" s="664"/>
      <c r="CU14" s="664"/>
      <c r="CV14" s="664"/>
      <c r="CW14" s="664"/>
      <c r="CX14" s="664"/>
      <c r="CY14" s="665"/>
      <c r="CZ14" s="723">
        <v>3.4</v>
      </c>
      <c r="DA14" s="723"/>
      <c r="DB14" s="723"/>
      <c r="DC14" s="723"/>
      <c r="DD14" s="669">
        <v>14159</v>
      </c>
      <c r="DE14" s="664"/>
      <c r="DF14" s="664"/>
      <c r="DG14" s="664"/>
      <c r="DH14" s="664"/>
      <c r="DI14" s="664"/>
      <c r="DJ14" s="664"/>
      <c r="DK14" s="664"/>
      <c r="DL14" s="664"/>
      <c r="DM14" s="664"/>
      <c r="DN14" s="664"/>
      <c r="DO14" s="664"/>
      <c r="DP14" s="665"/>
      <c r="DQ14" s="669">
        <v>147996</v>
      </c>
      <c r="DR14" s="664"/>
      <c r="DS14" s="664"/>
      <c r="DT14" s="664"/>
      <c r="DU14" s="664"/>
      <c r="DV14" s="664"/>
      <c r="DW14" s="664"/>
      <c r="DX14" s="664"/>
      <c r="DY14" s="664"/>
      <c r="DZ14" s="664"/>
      <c r="EA14" s="664"/>
      <c r="EB14" s="664"/>
      <c r="EC14" s="704"/>
    </row>
    <row r="15" spans="2:143" ht="11.25" customHeight="1">
      <c r="B15" s="658" t="s">
        <v>257</v>
      </c>
      <c r="C15" s="659"/>
      <c r="D15" s="659"/>
      <c r="E15" s="659"/>
      <c r="F15" s="659"/>
      <c r="G15" s="659"/>
      <c r="H15" s="659"/>
      <c r="I15" s="659"/>
      <c r="J15" s="659"/>
      <c r="K15" s="659"/>
      <c r="L15" s="659"/>
      <c r="M15" s="659"/>
      <c r="N15" s="659"/>
      <c r="O15" s="659"/>
      <c r="P15" s="659"/>
      <c r="Q15" s="660"/>
      <c r="R15" s="661">
        <v>20288</v>
      </c>
      <c r="S15" s="664"/>
      <c r="T15" s="664"/>
      <c r="U15" s="664"/>
      <c r="V15" s="664"/>
      <c r="W15" s="664"/>
      <c r="X15" s="664"/>
      <c r="Y15" s="665"/>
      <c r="Z15" s="723">
        <v>0.4</v>
      </c>
      <c r="AA15" s="723"/>
      <c r="AB15" s="723"/>
      <c r="AC15" s="723"/>
      <c r="AD15" s="724">
        <v>20288</v>
      </c>
      <c r="AE15" s="724"/>
      <c r="AF15" s="724"/>
      <c r="AG15" s="724"/>
      <c r="AH15" s="724"/>
      <c r="AI15" s="724"/>
      <c r="AJ15" s="724"/>
      <c r="AK15" s="724"/>
      <c r="AL15" s="666">
        <v>0.8</v>
      </c>
      <c r="AM15" s="667"/>
      <c r="AN15" s="667"/>
      <c r="AO15" s="725"/>
      <c r="AP15" s="658" t="s">
        <v>258</v>
      </c>
      <c r="AQ15" s="659"/>
      <c r="AR15" s="659"/>
      <c r="AS15" s="659"/>
      <c r="AT15" s="659"/>
      <c r="AU15" s="659"/>
      <c r="AV15" s="659"/>
      <c r="AW15" s="659"/>
      <c r="AX15" s="659"/>
      <c r="AY15" s="659"/>
      <c r="AZ15" s="659"/>
      <c r="BA15" s="659"/>
      <c r="BB15" s="659"/>
      <c r="BC15" s="659"/>
      <c r="BD15" s="659"/>
      <c r="BE15" s="659"/>
      <c r="BF15" s="660"/>
      <c r="BG15" s="661">
        <v>35741</v>
      </c>
      <c r="BH15" s="664"/>
      <c r="BI15" s="664"/>
      <c r="BJ15" s="664"/>
      <c r="BK15" s="664"/>
      <c r="BL15" s="664"/>
      <c r="BM15" s="664"/>
      <c r="BN15" s="665"/>
      <c r="BO15" s="723">
        <v>7.2</v>
      </c>
      <c r="BP15" s="723"/>
      <c r="BQ15" s="723"/>
      <c r="BR15" s="723"/>
      <c r="BS15" s="669" t="s">
        <v>131</v>
      </c>
      <c r="BT15" s="664"/>
      <c r="BU15" s="664"/>
      <c r="BV15" s="664"/>
      <c r="BW15" s="664"/>
      <c r="BX15" s="664"/>
      <c r="BY15" s="664"/>
      <c r="BZ15" s="664"/>
      <c r="CA15" s="664"/>
      <c r="CB15" s="704"/>
      <c r="CD15" s="705" t="s">
        <v>259</v>
      </c>
      <c r="CE15" s="702"/>
      <c r="CF15" s="702"/>
      <c r="CG15" s="702"/>
      <c r="CH15" s="702"/>
      <c r="CI15" s="702"/>
      <c r="CJ15" s="702"/>
      <c r="CK15" s="702"/>
      <c r="CL15" s="702"/>
      <c r="CM15" s="702"/>
      <c r="CN15" s="702"/>
      <c r="CO15" s="702"/>
      <c r="CP15" s="702"/>
      <c r="CQ15" s="703"/>
      <c r="CR15" s="661">
        <v>446448</v>
      </c>
      <c r="CS15" s="664"/>
      <c r="CT15" s="664"/>
      <c r="CU15" s="664"/>
      <c r="CV15" s="664"/>
      <c r="CW15" s="664"/>
      <c r="CX15" s="664"/>
      <c r="CY15" s="665"/>
      <c r="CZ15" s="723">
        <v>9.4</v>
      </c>
      <c r="DA15" s="723"/>
      <c r="DB15" s="723"/>
      <c r="DC15" s="723"/>
      <c r="DD15" s="669">
        <v>72910</v>
      </c>
      <c r="DE15" s="664"/>
      <c r="DF15" s="664"/>
      <c r="DG15" s="664"/>
      <c r="DH15" s="664"/>
      <c r="DI15" s="664"/>
      <c r="DJ15" s="664"/>
      <c r="DK15" s="664"/>
      <c r="DL15" s="664"/>
      <c r="DM15" s="664"/>
      <c r="DN15" s="664"/>
      <c r="DO15" s="664"/>
      <c r="DP15" s="665"/>
      <c r="DQ15" s="669">
        <v>338122</v>
      </c>
      <c r="DR15" s="664"/>
      <c r="DS15" s="664"/>
      <c r="DT15" s="664"/>
      <c r="DU15" s="664"/>
      <c r="DV15" s="664"/>
      <c r="DW15" s="664"/>
      <c r="DX15" s="664"/>
      <c r="DY15" s="664"/>
      <c r="DZ15" s="664"/>
      <c r="EA15" s="664"/>
      <c r="EB15" s="664"/>
      <c r="EC15" s="704"/>
    </row>
    <row r="16" spans="2:143" ht="11.25" customHeight="1">
      <c r="B16" s="658" t="s">
        <v>260</v>
      </c>
      <c r="C16" s="659"/>
      <c r="D16" s="659"/>
      <c r="E16" s="659"/>
      <c r="F16" s="659"/>
      <c r="G16" s="659"/>
      <c r="H16" s="659"/>
      <c r="I16" s="659"/>
      <c r="J16" s="659"/>
      <c r="K16" s="659"/>
      <c r="L16" s="659"/>
      <c r="M16" s="659"/>
      <c r="N16" s="659"/>
      <c r="O16" s="659"/>
      <c r="P16" s="659"/>
      <c r="Q16" s="660"/>
      <c r="R16" s="661" t="s">
        <v>232</v>
      </c>
      <c r="S16" s="664"/>
      <c r="T16" s="664"/>
      <c r="U16" s="664"/>
      <c r="V16" s="664"/>
      <c r="W16" s="664"/>
      <c r="X16" s="664"/>
      <c r="Y16" s="665"/>
      <c r="Z16" s="723" t="s">
        <v>232</v>
      </c>
      <c r="AA16" s="723"/>
      <c r="AB16" s="723"/>
      <c r="AC16" s="723"/>
      <c r="AD16" s="724" t="s">
        <v>131</v>
      </c>
      <c r="AE16" s="724"/>
      <c r="AF16" s="724"/>
      <c r="AG16" s="724"/>
      <c r="AH16" s="724"/>
      <c r="AI16" s="724"/>
      <c r="AJ16" s="724"/>
      <c r="AK16" s="724"/>
      <c r="AL16" s="666" t="s">
        <v>131</v>
      </c>
      <c r="AM16" s="667"/>
      <c r="AN16" s="667"/>
      <c r="AO16" s="725"/>
      <c r="AP16" s="658" t="s">
        <v>261</v>
      </c>
      <c r="AQ16" s="659"/>
      <c r="AR16" s="659"/>
      <c r="AS16" s="659"/>
      <c r="AT16" s="659"/>
      <c r="AU16" s="659"/>
      <c r="AV16" s="659"/>
      <c r="AW16" s="659"/>
      <c r="AX16" s="659"/>
      <c r="AY16" s="659"/>
      <c r="AZ16" s="659"/>
      <c r="BA16" s="659"/>
      <c r="BB16" s="659"/>
      <c r="BC16" s="659"/>
      <c r="BD16" s="659"/>
      <c r="BE16" s="659"/>
      <c r="BF16" s="660"/>
      <c r="BG16" s="661" t="s">
        <v>232</v>
      </c>
      <c r="BH16" s="664"/>
      <c r="BI16" s="664"/>
      <c r="BJ16" s="664"/>
      <c r="BK16" s="664"/>
      <c r="BL16" s="664"/>
      <c r="BM16" s="664"/>
      <c r="BN16" s="665"/>
      <c r="BO16" s="723" t="s">
        <v>131</v>
      </c>
      <c r="BP16" s="723"/>
      <c r="BQ16" s="723"/>
      <c r="BR16" s="723"/>
      <c r="BS16" s="669" t="s">
        <v>131</v>
      </c>
      <c r="BT16" s="664"/>
      <c r="BU16" s="664"/>
      <c r="BV16" s="664"/>
      <c r="BW16" s="664"/>
      <c r="BX16" s="664"/>
      <c r="BY16" s="664"/>
      <c r="BZ16" s="664"/>
      <c r="CA16" s="664"/>
      <c r="CB16" s="704"/>
      <c r="CD16" s="705" t="s">
        <v>262</v>
      </c>
      <c r="CE16" s="702"/>
      <c r="CF16" s="702"/>
      <c r="CG16" s="702"/>
      <c r="CH16" s="702"/>
      <c r="CI16" s="702"/>
      <c r="CJ16" s="702"/>
      <c r="CK16" s="702"/>
      <c r="CL16" s="702"/>
      <c r="CM16" s="702"/>
      <c r="CN16" s="702"/>
      <c r="CO16" s="702"/>
      <c r="CP16" s="702"/>
      <c r="CQ16" s="703"/>
      <c r="CR16" s="661">
        <v>19600</v>
      </c>
      <c r="CS16" s="664"/>
      <c r="CT16" s="664"/>
      <c r="CU16" s="664"/>
      <c r="CV16" s="664"/>
      <c r="CW16" s="664"/>
      <c r="CX16" s="664"/>
      <c r="CY16" s="665"/>
      <c r="CZ16" s="723">
        <v>0.4</v>
      </c>
      <c r="DA16" s="723"/>
      <c r="DB16" s="723"/>
      <c r="DC16" s="723"/>
      <c r="DD16" s="669" t="s">
        <v>131</v>
      </c>
      <c r="DE16" s="664"/>
      <c r="DF16" s="664"/>
      <c r="DG16" s="664"/>
      <c r="DH16" s="664"/>
      <c r="DI16" s="664"/>
      <c r="DJ16" s="664"/>
      <c r="DK16" s="664"/>
      <c r="DL16" s="664"/>
      <c r="DM16" s="664"/>
      <c r="DN16" s="664"/>
      <c r="DO16" s="664"/>
      <c r="DP16" s="665"/>
      <c r="DQ16" s="669">
        <v>11326</v>
      </c>
      <c r="DR16" s="664"/>
      <c r="DS16" s="664"/>
      <c r="DT16" s="664"/>
      <c r="DU16" s="664"/>
      <c r="DV16" s="664"/>
      <c r="DW16" s="664"/>
      <c r="DX16" s="664"/>
      <c r="DY16" s="664"/>
      <c r="DZ16" s="664"/>
      <c r="EA16" s="664"/>
      <c r="EB16" s="664"/>
      <c r="EC16" s="704"/>
    </row>
    <row r="17" spans="2:133" ht="11.25" customHeight="1">
      <c r="B17" s="658" t="s">
        <v>263</v>
      </c>
      <c r="C17" s="659"/>
      <c r="D17" s="659"/>
      <c r="E17" s="659"/>
      <c r="F17" s="659"/>
      <c r="G17" s="659"/>
      <c r="H17" s="659"/>
      <c r="I17" s="659"/>
      <c r="J17" s="659"/>
      <c r="K17" s="659"/>
      <c r="L17" s="659"/>
      <c r="M17" s="659"/>
      <c r="N17" s="659"/>
      <c r="O17" s="659"/>
      <c r="P17" s="659"/>
      <c r="Q17" s="660"/>
      <c r="R17" s="661">
        <v>778</v>
      </c>
      <c r="S17" s="664"/>
      <c r="T17" s="664"/>
      <c r="U17" s="664"/>
      <c r="V17" s="664"/>
      <c r="W17" s="664"/>
      <c r="X17" s="664"/>
      <c r="Y17" s="665"/>
      <c r="Z17" s="723">
        <v>0</v>
      </c>
      <c r="AA17" s="723"/>
      <c r="AB17" s="723"/>
      <c r="AC17" s="723"/>
      <c r="AD17" s="724">
        <v>778</v>
      </c>
      <c r="AE17" s="724"/>
      <c r="AF17" s="724"/>
      <c r="AG17" s="724"/>
      <c r="AH17" s="724"/>
      <c r="AI17" s="724"/>
      <c r="AJ17" s="724"/>
      <c r="AK17" s="724"/>
      <c r="AL17" s="666">
        <v>0</v>
      </c>
      <c r="AM17" s="667"/>
      <c r="AN17" s="667"/>
      <c r="AO17" s="725"/>
      <c r="AP17" s="658" t="s">
        <v>264</v>
      </c>
      <c r="AQ17" s="659"/>
      <c r="AR17" s="659"/>
      <c r="AS17" s="659"/>
      <c r="AT17" s="659"/>
      <c r="AU17" s="659"/>
      <c r="AV17" s="659"/>
      <c r="AW17" s="659"/>
      <c r="AX17" s="659"/>
      <c r="AY17" s="659"/>
      <c r="AZ17" s="659"/>
      <c r="BA17" s="659"/>
      <c r="BB17" s="659"/>
      <c r="BC17" s="659"/>
      <c r="BD17" s="659"/>
      <c r="BE17" s="659"/>
      <c r="BF17" s="660"/>
      <c r="BG17" s="661" t="s">
        <v>131</v>
      </c>
      <c r="BH17" s="664"/>
      <c r="BI17" s="664"/>
      <c r="BJ17" s="664"/>
      <c r="BK17" s="664"/>
      <c r="BL17" s="664"/>
      <c r="BM17" s="664"/>
      <c r="BN17" s="665"/>
      <c r="BO17" s="723" t="s">
        <v>131</v>
      </c>
      <c r="BP17" s="723"/>
      <c r="BQ17" s="723"/>
      <c r="BR17" s="723"/>
      <c r="BS17" s="669" t="s">
        <v>131</v>
      </c>
      <c r="BT17" s="664"/>
      <c r="BU17" s="664"/>
      <c r="BV17" s="664"/>
      <c r="BW17" s="664"/>
      <c r="BX17" s="664"/>
      <c r="BY17" s="664"/>
      <c r="BZ17" s="664"/>
      <c r="CA17" s="664"/>
      <c r="CB17" s="704"/>
      <c r="CD17" s="705" t="s">
        <v>265</v>
      </c>
      <c r="CE17" s="702"/>
      <c r="CF17" s="702"/>
      <c r="CG17" s="702"/>
      <c r="CH17" s="702"/>
      <c r="CI17" s="702"/>
      <c r="CJ17" s="702"/>
      <c r="CK17" s="702"/>
      <c r="CL17" s="702"/>
      <c r="CM17" s="702"/>
      <c r="CN17" s="702"/>
      <c r="CO17" s="702"/>
      <c r="CP17" s="702"/>
      <c r="CQ17" s="703"/>
      <c r="CR17" s="661">
        <v>614665</v>
      </c>
      <c r="CS17" s="664"/>
      <c r="CT17" s="664"/>
      <c r="CU17" s="664"/>
      <c r="CV17" s="664"/>
      <c r="CW17" s="664"/>
      <c r="CX17" s="664"/>
      <c r="CY17" s="665"/>
      <c r="CZ17" s="723">
        <v>12.9</v>
      </c>
      <c r="DA17" s="723"/>
      <c r="DB17" s="723"/>
      <c r="DC17" s="723"/>
      <c r="DD17" s="669" t="s">
        <v>232</v>
      </c>
      <c r="DE17" s="664"/>
      <c r="DF17" s="664"/>
      <c r="DG17" s="664"/>
      <c r="DH17" s="664"/>
      <c r="DI17" s="664"/>
      <c r="DJ17" s="664"/>
      <c r="DK17" s="664"/>
      <c r="DL17" s="664"/>
      <c r="DM17" s="664"/>
      <c r="DN17" s="664"/>
      <c r="DO17" s="664"/>
      <c r="DP17" s="665"/>
      <c r="DQ17" s="669">
        <v>614665</v>
      </c>
      <c r="DR17" s="664"/>
      <c r="DS17" s="664"/>
      <c r="DT17" s="664"/>
      <c r="DU17" s="664"/>
      <c r="DV17" s="664"/>
      <c r="DW17" s="664"/>
      <c r="DX17" s="664"/>
      <c r="DY17" s="664"/>
      <c r="DZ17" s="664"/>
      <c r="EA17" s="664"/>
      <c r="EB17" s="664"/>
      <c r="EC17" s="704"/>
    </row>
    <row r="18" spans="2:133" ht="11.25" customHeight="1">
      <c r="B18" s="658" t="s">
        <v>266</v>
      </c>
      <c r="C18" s="659"/>
      <c r="D18" s="659"/>
      <c r="E18" s="659"/>
      <c r="F18" s="659"/>
      <c r="G18" s="659"/>
      <c r="H18" s="659"/>
      <c r="I18" s="659"/>
      <c r="J18" s="659"/>
      <c r="K18" s="659"/>
      <c r="L18" s="659"/>
      <c r="M18" s="659"/>
      <c r="N18" s="659"/>
      <c r="O18" s="659"/>
      <c r="P18" s="659"/>
      <c r="Q18" s="660"/>
      <c r="R18" s="661">
        <v>2189497</v>
      </c>
      <c r="S18" s="664"/>
      <c r="T18" s="664"/>
      <c r="U18" s="664"/>
      <c r="V18" s="664"/>
      <c r="W18" s="664"/>
      <c r="X18" s="664"/>
      <c r="Y18" s="665"/>
      <c r="Z18" s="723">
        <v>45</v>
      </c>
      <c r="AA18" s="723"/>
      <c r="AB18" s="723"/>
      <c r="AC18" s="723"/>
      <c r="AD18" s="724">
        <v>1971138</v>
      </c>
      <c r="AE18" s="724"/>
      <c r="AF18" s="724"/>
      <c r="AG18" s="724"/>
      <c r="AH18" s="724"/>
      <c r="AI18" s="724"/>
      <c r="AJ18" s="724"/>
      <c r="AK18" s="724"/>
      <c r="AL18" s="666">
        <v>73.599999999999994</v>
      </c>
      <c r="AM18" s="667"/>
      <c r="AN18" s="667"/>
      <c r="AO18" s="725"/>
      <c r="AP18" s="658" t="s">
        <v>267</v>
      </c>
      <c r="AQ18" s="659"/>
      <c r="AR18" s="659"/>
      <c r="AS18" s="659"/>
      <c r="AT18" s="659"/>
      <c r="AU18" s="659"/>
      <c r="AV18" s="659"/>
      <c r="AW18" s="659"/>
      <c r="AX18" s="659"/>
      <c r="AY18" s="659"/>
      <c r="AZ18" s="659"/>
      <c r="BA18" s="659"/>
      <c r="BB18" s="659"/>
      <c r="BC18" s="659"/>
      <c r="BD18" s="659"/>
      <c r="BE18" s="659"/>
      <c r="BF18" s="660"/>
      <c r="BG18" s="661" t="s">
        <v>131</v>
      </c>
      <c r="BH18" s="664"/>
      <c r="BI18" s="664"/>
      <c r="BJ18" s="664"/>
      <c r="BK18" s="664"/>
      <c r="BL18" s="664"/>
      <c r="BM18" s="664"/>
      <c r="BN18" s="665"/>
      <c r="BO18" s="723" t="s">
        <v>131</v>
      </c>
      <c r="BP18" s="723"/>
      <c r="BQ18" s="723"/>
      <c r="BR18" s="723"/>
      <c r="BS18" s="669" t="s">
        <v>232</v>
      </c>
      <c r="BT18" s="664"/>
      <c r="BU18" s="664"/>
      <c r="BV18" s="664"/>
      <c r="BW18" s="664"/>
      <c r="BX18" s="664"/>
      <c r="BY18" s="664"/>
      <c r="BZ18" s="664"/>
      <c r="CA18" s="664"/>
      <c r="CB18" s="704"/>
      <c r="CD18" s="705" t="s">
        <v>268</v>
      </c>
      <c r="CE18" s="702"/>
      <c r="CF18" s="702"/>
      <c r="CG18" s="702"/>
      <c r="CH18" s="702"/>
      <c r="CI18" s="702"/>
      <c r="CJ18" s="702"/>
      <c r="CK18" s="702"/>
      <c r="CL18" s="702"/>
      <c r="CM18" s="702"/>
      <c r="CN18" s="702"/>
      <c r="CO18" s="702"/>
      <c r="CP18" s="702"/>
      <c r="CQ18" s="703"/>
      <c r="CR18" s="661" t="s">
        <v>131</v>
      </c>
      <c r="CS18" s="664"/>
      <c r="CT18" s="664"/>
      <c r="CU18" s="664"/>
      <c r="CV18" s="664"/>
      <c r="CW18" s="664"/>
      <c r="CX18" s="664"/>
      <c r="CY18" s="665"/>
      <c r="CZ18" s="723" t="s">
        <v>131</v>
      </c>
      <c r="DA18" s="723"/>
      <c r="DB18" s="723"/>
      <c r="DC18" s="723"/>
      <c r="DD18" s="669" t="s">
        <v>232</v>
      </c>
      <c r="DE18" s="664"/>
      <c r="DF18" s="664"/>
      <c r="DG18" s="664"/>
      <c r="DH18" s="664"/>
      <c r="DI18" s="664"/>
      <c r="DJ18" s="664"/>
      <c r="DK18" s="664"/>
      <c r="DL18" s="664"/>
      <c r="DM18" s="664"/>
      <c r="DN18" s="664"/>
      <c r="DO18" s="664"/>
      <c r="DP18" s="665"/>
      <c r="DQ18" s="669" t="s">
        <v>131</v>
      </c>
      <c r="DR18" s="664"/>
      <c r="DS18" s="664"/>
      <c r="DT18" s="664"/>
      <c r="DU18" s="664"/>
      <c r="DV18" s="664"/>
      <c r="DW18" s="664"/>
      <c r="DX18" s="664"/>
      <c r="DY18" s="664"/>
      <c r="DZ18" s="664"/>
      <c r="EA18" s="664"/>
      <c r="EB18" s="664"/>
      <c r="EC18" s="704"/>
    </row>
    <row r="19" spans="2:133" ht="11.25" customHeight="1">
      <c r="B19" s="658" t="s">
        <v>269</v>
      </c>
      <c r="C19" s="659"/>
      <c r="D19" s="659"/>
      <c r="E19" s="659"/>
      <c r="F19" s="659"/>
      <c r="G19" s="659"/>
      <c r="H19" s="659"/>
      <c r="I19" s="659"/>
      <c r="J19" s="659"/>
      <c r="K19" s="659"/>
      <c r="L19" s="659"/>
      <c r="M19" s="659"/>
      <c r="N19" s="659"/>
      <c r="O19" s="659"/>
      <c r="P19" s="659"/>
      <c r="Q19" s="660"/>
      <c r="R19" s="661">
        <v>1971138</v>
      </c>
      <c r="S19" s="664"/>
      <c r="T19" s="664"/>
      <c r="U19" s="664"/>
      <c r="V19" s="664"/>
      <c r="W19" s="664"/>
      <c r="X19" s="664"/>
      <c r="Y19" s="665"/>
      <c r="Z19" s="723">
        <v>40.6</v>
      </c>
      <c r="AA19" s="723"/>
      <c r="AB19" s="723"/>
      <c r="AC19" s="723"/>
      <c r="AD19" s="724">
        <v>1971138</v>
      </c>
      <c r="AE19" s="724"/>
      <c r="AF19" s="724"/>
      <c r="AG19" s="724"/>
      <c r="AH19" s="724"/>
      <c r="AI19" s="724"/>
      <c r="AJ19" s="724"/>
      <c r="AK19" s="724"/>
      <c r="AL19" s="666">
        <v>73.599999999999994</v>
      </c>
      <c r="AM19" s="667"/>
      <c r="AN19" s="667"/>
      <c r="AO19" s="725"/>
      <c r="AP19" s="658" t="s">
        <v>270</v>
      </c>
      <c r="AQ19" s="659"/>
      <c r="AR19" s="659"/>
      <c r="AS19" s="659"/>
      <c r="AT19" s="659"/>
      <c r="AU19" s="659"/>
      <c r="AV19" s="659"/>
      <c r="AW19" s="659"/>
      <c r="AX19" s="659"/>
      <c r="AY19" s="659"/>
      <c r="AZ19" s="659"/>
      <c r="BA19" s="659"/>
      <c r="BB19" s="659"/>
      <c r="BC19" s="659"/>
      <c r="BD19" s="659"/>
      <c r="BE19" s="659"/>
      <c r="BF19" s="660"/>
      <c r="BG19" s="661" t="s">
        <v>131</v>
      </c>
      <c r="BH19" s="664"/>
      <c r="BI19" s="664"/>
      <c r="BJ19" s="664"/>
      <c r="BK19" s="664"/>
      <c r="BL19" s="664"/>
      <c r="BM19" s="664"/>
      <c r="BN19" s="665"/>
      <c r="BO19" s="723" t="s">
        <v>232</v>
      </c>
      <c r="BP19" s="723"/>
      <c r="BQ19" s="723"/>
      <c r="BR19" s="723"/>
      <c r="BS19" s="669" t="s">
        <v>232</v>
      </c>
      <c r="BT19" s="664"/>
      <c r="BU19" s="664"/>
      <c r="BV19" s="664"/>
      <c r="BW19" s="664"/>
      <c r="BX19" s="664"/>
      <c r="BY19" s="664"/>
      <c r="BZ19" s="664"/>
      <c r="CA19" s="664"/>
      <c r="CB19" s="704"/>
      <c r="CD19" s="705" t="s">
        <v>271</v>
      </c>
      <c r="CE19" s="702"/>
      <c r="CF19" s="702"/>
      <c r="CG19" s="702"/>
      <c r="CH19" s="702"/>
      <c r="CI19" s="702"/>
      <c r="CJ19" s="702"/>
      <c r="CK19" s="702"/>
      <c r="CL19" s="702"/>
      <c r="CM19" s="702"/>
      <c r="CN19" s="702"/>
      <c r="CO19" s="702"/>
      <c r="CP19" s="702"/>
      <c r="CQ19" s="703"/>
      <c r="CR19" s="661" t="s">
        <v>131</v>
      </c>
      <c r="CS19" s="664"/>
      <c r="CT19" s="664"/>
      <c r="CU19" s="664"/>
      <c r="CV19" s="664"/>
      <c r="CW19" s="664"/>
      <c r="CX19" s="664"/>
      <c r="CY19" s="665"/>
      <c r="CZ19" s="723" t="s">
        <v>131</v>
      </c>
      <c r="DA19" s="723"/>
      <c r="DB19" s="723"/>
      <c r="DC19" s="723"/>
      <c r="DD19" s="669" t="s">
        <v>232</v>
      </c>
      <c r="DE19" s="664"/>
      <c r="DF19" s="664"/>
      <c r="DG19" s="664"/>
      <c r="DH19" s="664"/>
      <c r="DI19" s="664"/>
      <c r="DJ19" s="664"/>
      <c r="DK19" s="664"/>
      <c r="DL19" s="664"/>
      <c r="DM19" s="664"/>
      <c r="DN19" s="664"/>
      <c r="DO19" s="664"/>
      <c r="DP19" s="665"/>
      <c r="DQ19" s="669" t="s">
        <v>131</v>
      </c>
      <c r="DR19" s="664"/>
      <c r="DS19" s="664"/>
      <c r="DT19" s="664"/>
      <c r="DU19" s="664"/>
      <c r="DV19" s="664"/>
      <c r="DW19" s="664"/>
      <c r="DX19" s="664"/>
      <c r="DY19" s="664"/>
      <c r="DZ19" s="664"/>
      <c r="EA19" s="664"/>
      <c r="EB19" s="664"/>
      <c r="EC19" s="704"/>
    </row>
    <row r="20" spans="2:133" ht="11.25" customHeight="1">
      <c r="B20" s="658" t="s">
        <v>272</v>
      </c>
      <c r="C20" s="659"/>
      <c r="D20" s="659"/>
      <c r="E20" s="659"/>
      <c r="F20" s="659"/>
      <c r="G20" s="659"/>
      <c r="H20" s="659"/>
      <c r="I20" s="659"/>
      <c r="J20" s="659"/>
      <c r="K20" s="659"/>
      <c r="L20" s="659"/>
      <c r="M20" s="659"/>
      <c r="N20" s="659"/>
      <c r="O20" s="659"/>
      <c r="P20" s="659"/>
      <c r="Q20" s="660"/>
      <c r="R20" s="661">
        <v>218359</v>
      </c>
      <c r="S20" s="664"/>
      <c r="T20" s="664"/>
      <c r="U20" s="664"/>
      <c r="V20" s="664"/>
      <c r="W20" s="664"/>
      <c r="X20" s="664"/>
      <c r="Y20" s="665"/>
      <c r="Z20" s="723">
        <v>4.5</v>
      </c>
      <c r="AA20" s="723"/>
      <c r="AB20" s="723"/>
      <c r="AC20" s="723"/>
      <c r="AD20" s="724" t="s">
        <v>131</v>
      </c>
      <c r="AE20" s="724"/>
      <c r="AF20" s="724"/>
      <c r="AG20" s="724"/>
      <c r="AH20" s="724"/>
      <c r="AI20" s="724"/>
      <c r="AJ20" s="724"/>
      <c r="AK20" s="724"/>
      <c r="AL20" s="666" t="s">
        <v>131</v>
      </c>
      <c r="AM20" s="667"/>
      <c r="AN20" s="667"/>
      <c r="AO20" s="725"/>
      <c r="AP20" s="658" t="s">
        <v>273</v>
      </c>
      <c r="AQ20" s="659"/>
      <c r="AR20" s="659"/>
      <c r="AS20" s="659"/>
      <c r="AT20" s="659"/>
      <c r="AU20" s="659"/>
      <c r="AV20" s="659"/>
      <c r="AW20" s="659"/>
      <c r="AX20" s="659"/>
      <c r="AY20" s="659"/>
      <c r="AZ20" s="659"/>
      <c r="BA20" s="659"/>
      <c r="BB20" s="659"/>
      <c r="BC20" s="659"/>
      <c r="BD20" s="659"/>
      <c r="BE20" s="659"/>
      <c r="BF20" s="660"/>
      <c r="BG20" s="661" t="s">
        <v>131</v>
      </c>
      <c r="BH20" s="664"/>
      <c r="BI20" s="664"/>
      <c r="BJ20" s="664"/>
      <c r="BK20" s="664"/>
      <c r="BL20" s="664"/>
      <c r="BM20" s="664"/>
      <c r="BN20" s="665"/>
      <c r="BO20" s="723" t="s">
        <v>131</v>
      </c>
      <c r="BP20" s="723"/>
      <c r="BQ20" s="723"/>
      <c r="BR20" s="723"/>
      <c r="BS20" s="669" t="s">
        <v>232</v>
      </c>
      <c r="BT20" s="664"/>
      <c r="BU20" s="664"/>
      <c r="BV20" s="664"/>
      <c r="BW20" s="664"/>
      <c r="BX20" s="664"/>
      <c r="BY20" s="664"/>
      <c r="BZ20" s="664"/>
      <c r="CA20" s="664"/>
      <c r="CB20" s="704"/>
      <c r="CD20" s="705" t="s">
        <v>274</v>
      </c>
      <c r="CE20" s="702"/>
      <c r="CF20" s="702"/>
      <c r="CG20" s="702"/>
      <c r="CH20" s="702"/>
      <c r="CI20" s="702"/>
      <c r="CJ20" s="702"/>
      <c r="CK20" s="702"/>
      <c r="CL20" s="702"/>
      <c r="CM20" s="702"/>
      <c r="CN20" s="702"/>
      <c r="CO20" s="702"/>
      <c r="CP20" s="702"/>
      <c r="CQ20" s="703"/>
      <c r="CR20" s="661">
        <v>4747268</v>
      </c>
      <c r="CS20" s="664"/>
      <c r="CT20" s="664"/>
      <c r="CU20" s="664"/>
      <c r="CV20" s="664"/>
      <c r="CW20" s="664"/>
      <c r="CX20" s="664"/>
      <c r="CY20" s="665"/>
      <c r="CZ20" s="723">
        <v>100</v>
      </c>
      <c r="DA20" s="723"/>
      <c r="DB20" s="723"/>
      <c r="DC20" s="723"/>
      <c r="DD20" s="669">
        <v>891300</v>
      </c>
      <c r="DE20" s="664"/>
      <c r="DF20" s="664"/>
      <c r="DG20" s="664"/>
      <c r="DH20" s="664"/>
      <c r="DI20" s="664"/>
      <c r="DJ20" s="664"/>
      <c r="DK20" s="664"/>
      <c r="DL20" s="664"/>
      <c r="DM20" s="664"/>
      <c r="DN20" s="664"/>
      <c r="DO20" s="664"/>
      <c r="DP20" s="665"/>
      <c r="DQ20" s="669">
        <v>3132706</v>
      </c>
      <c r="DR20" s="664"/>
      <c r="DS20" s="664"/>
      <c r="DT20" s="664"/>
      <c r="DU20" s="664"/>
      <c r="DV20" s="664"/>
      <c r="DW20" s="664"/>
      <c r="DX20" s="664"/>
      <c r="DY20" s="664"/>
      <c r="DZ20" s="664"/>
      <c r="EA20" s="664"/>
      <c r="EB20" s="664"/>
      <c r="EC20" s="704"/>
    </row>
    <row r="21" spans="2:133" ht="11.25" customHeight="1">
      <c r="B21" s="658" t="s">
        <v>275</v>
      </c>
      <c r="C21" s="659"/>
      <c r="D21" s="659"/>
      <c r="E21" s="659"/>
      <c r="F21" s="659"/>
      <c r="G21" s="659"/>
      <c r="H21" s="659"/>
      <c r="I21" s="659"/>
      <c r="J21" s="659"/>
      <c r="K21" s="659"/>
      <c r="L21" s="659"/>
      <c r="M21" s="659"/>
      <c r="N21" s="659"/>
      <c r="O21" s="659"/>
      <c r="P21" s="659"/>
      <c r="Q21" s="660"/>
      <c r="R21" s="661" t="s">
        <v>131</v>
      </c>
      <c r="S21" s="664"/>
      <c r="T21" s="664"/>
      <c r="U21" s="664"/>
      <c r="V21" s="664"/>
      <c r="W21" s="664"/>
      <c r="X21" s="664"/>
      <c r="Y21" s="665"/>
      <c r="Z21" s="723" t="s">
        <v>131</v>
      </c>
      <c r="AA21" s="723"/>
      <c r="AB21" s="723"/>
      <c r="AC21" s="723"/>
      <c r="AD21" s="724" t="s">
        <v>131</v>
      </c>
      <c r="AE21" s="724"/>
      <c r="AF21" s="724"/>
      <c r="AG21" s="724"/>
      <c r="AH21" s="724"/>
      <c r="AI21" s="724"/>
      <c r="AJ21" s="724"/>
      <c r="AK21" s="724"/>
      <c r="AL21" s="666" t="s">
        <v>232</v>
      </c>
      <c r="AM21" s="667"/>
      <c r="AN21" s="667"/>
      <c r="AO21" s="725"/>
      <c r="AP21" s="769" t="s">
        <v>276</v>
      </c>
      <c r="AQ21" s="776"/>
      <c r="AR21" s="776"/>
      <c r="AS21" s="776"/>
      <c r="AT21" s="776"/>
      <c r="AU21" s="776"/>
      <c r="AV21" s="776"/>
      <c r="AW21" s="776"/>
      <c r="AX21" s="776"/>
      <c r="AY21" s="776"/>
      <c r="AZ21" s="776"/>
      <c r="BA21" s="776"/>
      <c r="BB21" s="776"/>
      <c r="BC21" s="776"/>
      <c r="BD21" s="776"/>
      <c r="BE21" s="776"/>
      <c r="BF21" s="771"/>
      <c r="BG21" s="661" t="s">
        <v>232</v>
      </c>
      <c r="BH21" s="664"/>
      <c r="BI21" s="664"/>
      <c r="BJ21" s="664"/>
      <c r="BK21" s="664"/>
      <c r="BL21" s="664"/>
      <c r="BM21" s="664"/>
      <c r="BN21" s="665"/>
      <c r="BO21" s="723" t="s">
        <v>131</v>
      </c>
      <c r="BP21" s="723"/>
      <c r="BQ21" s="723"/>
      <c r="BR21" s="723"/>
      <c r="BS21" s="669" t="s">
        <v>232</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c r="B22" s="658" t="s">
        <v>277</v>
      </c>
      <c r="C22" s="659"/>
      <c r="D22" s="659"/>
      <c r="E22" s="659"/>
      <c r="F22" s="659"/>
      <c r="G22" s="659"/>
      <c r="H22" s="659"/>
      <c r="I22" s="659"/>
      <c r="J22" s="659"/>
      <c r="K22" s="659"/>
      <c r="L22" s="659"/>
      <c r="M22" s="659"/>
      <c r="N22" s="659"/>
      <c r="O22" s="659"/>
      <c r="P22" s="659"/>
      <c r="Q22" s="660"/>
      <c r="R22" s="661">
        <v>2892920</v>
      </c>
      <c r="S22" s="664"/>
      <c r="T22" s="664"/>
      <c r="U22" s="664"/>
      <c r="V22" s="664"/>
      <c r="W22" s="664"/>
      <c r="X22" s="664"/>
      <c r="Y22" s="665"/>
      <c r="Z22" s="723">
        <v>59.5</v>
      </c>
      <c r="AA22" s="723"/>
      <c r="AB22" s="723"/>
      <c r="AC22" s="723"/>
      <c r="AD22" s="724">
        <v>2674561</v>
      </c>
      <c r="AE22" s="724"/>
      <c r="AF22" s="724"/>
      <c r="AG22" s="724"/>
      <c r="AH22" s="724"/>
      <c r="AI22" s="724"/>
      <c r="AJ22" s="724"/>
      <c r="AK22" s="724"/>
      <c r="AL22" s="666">
        <v>99.8</v>
      </c>
      <c r="AM22" s="667"/>
      <c r="AN22" s="667"/>
      <c r="AO22" s="725"/>
      <c r="AP22" s="769" t="s">
        <v>278</v>
      </c>
      <c r="AQ22" s="776"/>
      <c r="AR22" s="776"/>
      <c r="AS22" s="776"/>
      <c r="AT22" s="776"/>
      <c r="AU22" s="776"/>
      <c r="AV22" s="776"/>
      <c r="AW22" s="776"/>
      <c r="AX22" s="776"/>
      <c r="AY22" s="776"/>
      <c r="AZ22" s="776"/>
      <c r="BA22" s="776"/>
      <c r="BB22" s="776"/>
      <c r="BC22" s="776"/>
      <c r="BD22" s="776"/>
      <c r="BE22" s="776"/>
      <c r="BF22" s="771"/>
      <c r="BG22" s="661" t="s">
        <v>131</v>
      </c>
      <c r="BH22" s="664"/>
      <c r="BI22" s="664"/>
      <c r="BJ22" s="664"/>
      <c r="BK22" s="664"/>
      <c r="BL22" s="664"/>
      <c r="BM22" s="664"/>
      <c r="BN22" s="665"/>
      <c r="BO22" s="723" t="s">
        <v>131</v>
      </c>
      <c r="BP22" s="723"/>
      <c r="BQ22" s="723"/>
      <c r="BR22" s="723"/>
      <c r="BS22" s="669" t="s">
        <v>131</v>
      </c>
      <c r="BT22" s="664"/>
      <c r="BU22" s="664"/>
      <c r="BV22" s="664"/>
      <c r="BW22" s="664"/>
      <c r="BX22" s="664"/>
      <c r="BY22" s="664"/>
      <c r="BZ22" s="664"/>
      <c r="CA22" s="664"/>
      <c r="CB22" s="704"/>
      <c r="CD22" s="778" t="s">
        <v>279</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c r="B23" s="658" t="s">
        <v>280</v>
      </c>
      <c r="C23" s="659"/>
      <c r="D23" s="659"/>
      <c r="E23" s="659"/>
      <c r="F23" s="659"/>
      <c r="G23" s="659"/>
      <c r="H23" s="659"/>
      <c r="I23" s="659"/>
      <c r="J23" s="659"/>
      <c r="K23" s="659"/>
      <c r="L23" s="659"/>
      <c r="M23" s="659"/>
      <c r="N23" s="659"/>
      <c r="O23" s="659"/>
      <c r="P23" s="659"/>
      <c r="Q23" s="660"/>
      <c r="R23" s="661">
        <v>659</v>
      </c>
      <c r="S23" s="664"/>
      <c r="T23" s="664"/>
      <c r="U23" s="664"/>
      <c r="V23" s="664"/>
      <c r="W23" s="664"/>
      <c r="X23" s="664"/>
      <c r="Y23" s="665"/>
      <c r="Z23" s="723">
        <v>0</v>
      </c>
      <c r="AA23" s="723"/>
      <c r="AB23" s="723"/>
      <c r="AC23" s="723"/>
      <c r="AD23" s="724">
        <v>659</v>
      </c>
      <c r="AE23" s="724"/>
      <c r="AF23" s="724"/>
      <c r="AG23" s="724"/>
      <c r="AH23" s="724"/>
      <c r="AI23" s="724"/>
      <c r="AJ23" s="724"/>
      <c r="AK23" s="724"/>
      <c r="AL23" s="666">
        <v>0</v>
      </c>
      <c r="AM23" s="667"/>
      <c r="AN23" s="667"/>
      <c r="AO23" s="725"/>
      <c r="AP23" s="769" t="s">
        <v>281</v>
      </c>
      <c r="AQ23" s="776"/>
      <c r="AR23" s="776"/>
      <c r="AS23" s="776"/>
      <c r="AT23" s="776"/>
      <c r="AU23" s="776"/>
      <c r="AV23" s="776"/>
      <c r="AW23" s="776"/>
      <c r="AX23" s="776"/>
      <c r="AY23" s="776"/>
      <c r="AZ23" s="776"/>
      <c r="BA23" s="776"/>
      <c r="BB23" s="776"/>
      <c r="BC23" s="776"/>
      <c r="BD23" s="776"/>
      <c r="BE23" s="776"/>
      <c r="BF23" s="771"/>
      <c r="BG23" s="661" t="s">
        <v>131</v>
      </c>
      <c r="BH23" s="664"/>
      <c r="BI23" s="664"/>
      <c r="BJ23" s="664"/>
      <c r="BK23" s="664"/>
      <c r="BL23" s="664"/>
      <c r="BM23" s="664"/>
      <c r="BN23" s="665"/>
      <c r="BO23" s="723" t="s">
        <v>131</v>
      </c>
      <c r="BP23" s="723"/>
      <c r="BQ23" s="723"/>
      <c r="BR23" s="723"/>
      <c r="BS23" s="669" t="s">
        <v>232</v>
      </c>
      <c r="BT23" s="664"/>
      <c r="BU23" s="664"/>
      <c r="BV23" s="664"/>
      <c r="BW23" s="664"/>
      <c r="BX23" s="664"/>
      <c r="BY23" s="664"/>
      <c r="BZ23" s="664"/>
      <c r="CA23" s="664"/>
      <c r="CB23" s="704"/>
      <c r="CD23" s="778" t="s">
        <v>220</v>
      </c>
      <c r="CE23" s="779"/>
      <c r="CF23" s="779"/>
      <c r="CG23" s="779"/>
      <c r="CH23" s="779"/>
      <c r="CI23" s="779"/>
      <c r="CJ23" s="779"/>
      <c r="CK23" s="779"/>
      <c r="CL23" s="779"/>
      <c r="CM23" s="779"/>
      <c r="CN23" s="779"/>
      <c r="CO23" s="779"/>
      <c r="CP23" s="779"/>
      <c r="CQ23" s="780"/>
      <c r="CR23" s="778" t="s">
        <v>282</v>
      </c>
      <c r="CS23" s="779"/>
      <c r="CT23" s="779"/>
      <c r="CU23" s="779"/>
      <c r="CV23" s="779"/>
      <c r="CW23" s="779"/>
      <c r="CX23" s="779"/>
      <c r="CY23" s="780"/>
      <c r="CZ23" s="778" t="s">
        <v>283</v>
      </c>
      <c r="DA23" s="779"/>
      <c r="DB23" s="779"/>
      <c r="DC23" s="780"/>
      <c r="DD23" s="778" t="s">
        <v>284</v>
      </c>
      <c r="DE23" s="779"/>
      <c r="DF23" s="779"/>
      <c r="DG23" s="779"/>
      <c r="DH23" s="779"/>
      <c r="DI23" s="779"/>
      <c r="DJ23" s="779"/>
      <c r="DK23" s="780"/>
      <c r="DL23" s="787" t="s">
        <v>285</v>
      </c>
      <c r="DM23" s="788"/>
      <c r="DN23" s="788"/>
      <c r="DO23" s="788"/>
      <c r="DP23" s="788"/>
      <c r="DQ23" s="788"/>
      <c r="DR23" s="788"/>
      <c r="DS23" s="788"/>
      <c r="DT23" s="788"/>
      <c r="DU23" s="788"/>
      <c r="DV23" s="789"/>
      <c r="DW23" s="778" t="s">
        <v>286</v>
      </c>
      <c r="DX23" s="779"/>
      <c r="DY23" s="779"/>
      <c r="DZ23" s="779"/>
      <c r="EA23" s="779"/>
      <c r="EB23" s="779"/>
      <c r="EC23" s="780"/>
    </row>
    <row r="24" spans="2:133" ht="11.25" customHeight="1">
      <c r="B24" s="658" t="s">
        <v>287</v>
      </c>
      <c r="C24" s="659"/>
      <c r="D24" s="659"/>
      <c r="E24" s="659"/>
      <c r="F24" s="659"/>
      <c r="G24" s="659"/>
      <c r="H24" s="659"/>
      <c r="I24" s="659"/>
      <c r="J24" s="659"/>
      <c r="K24" s="659"/>
      <c r="L24" s="659"/>
      <c r="M24" s="659"/>
      <c r="N24" s="659"/>
      <c r="O24" s="659"/>
      <c r="P24" s="659"/>
      <c r="Q24" s="660"/>
      <c r="R24" s="661">
        <v>52154</v>
      </c>
      <c r="S24" s="664"/>
      <c r="T24" s="664"/>
      <c r="U24" s="664"/>
      <c r="V24" s="664"/>
      <c r="W24" s="664"/>
      <c r="X24" s="664"/>
      <c r="Y24" s="665"/>
      <c r="Z24" s="723">
        <v>1.1000000000000001</v>
      </c>
      <c r="AA24" s="723"/>
      <c r="AB24" s="723"/>
      <c r="AC24" s="723"/>
      <c r="AD24" s="724">
        <v>4207</v>
      </c>
      <c r="AE24" s="724"/>
      <c r="AF24" s="724"/>
      <c r="AG24" s="724"/>
      <c r="AH24" s="724"/>
      <c r="AI24" s="724"/>
      <c r="AJ24" s="724"/>
      <c r="AK24" s="724"/>
      <c r="AL24" s="666">
        <v>0.2</v>
      </c>
      <c r="AM24" s="667"/>
      <c r="AN24" s="667"/>
      <c r="AO24" s="725"/>
      <c r="AP24" s="769" t="s">
        <v>288</v>
      </c>
      <c r="AQ24" s="776"/>
      <c r="AR24" s="776"/>
      <c r="AS24" s="776"/>
      <c r="AT24" s="776"/>
      <c r="AU24" s="776"/>
      <c r="AV24" s="776"/>
      <c r="AW24" s="776"/>
      <c r="AX24" s="776"/>
      <c r="AY24" s="776"/>
      <c r="AZ24" s="776"/>
      <c r="BA24" s="776"/>
      <c r="BB24" s="776"/>
      <c r="BC24" s="776"/>
      <c r="BD24" s="776"/>
      <c r="BE24" s="776"/>
      <c r="BF24" s="771"/>
      <c r="BG24" s="661" t="s">
        <v>232</v>
      </c>
      <c r="BH24" s="664"/>
      <c r="BI24" s="664"/>
      <c r="BJ24" s="664"/>
      <c r="BK24" s="664"/>
      <c r="BL24" s="664"/>
      <c r="BM24" s="664"/>
      <c r="BN24" s="665"/>
      <c r="BO24" s="723" t="s">
        <v>232</v>
      </c>
      <c r="BP24" s="723"/>
      <c r="BQ24" s="723"/>
      <c r="BR24" s="723"/>
      <c r="BS24" s="669" t="s">
        <v>131</v>
      </c>
      <c r="BT24" s="664"/>
      <c r="BU24" s="664"/>
      <c r="BV24" s="664"/>
      <c r="BW24" s="664"/>
      <c r="BX24" s="664"/>
      <c r="BY24" s="664"/>
      <c r="BZ24" s="664"/>
      <c r="CA24" s="664"/>
      <c r="CB24" s="704"/>
      <c r="CD24" s="732" t="s">
        <v>289</v>
      </c>
      <c r="CE24" s="733"/>
      <c r="CF24" s="733"/>
      <c r="CG24" s="733"/>
      <c r="CH24" s="733"/>
      <c r="CI24" s="733"/>
      <c r="CJ24" s="733"/>
      <c r="CK24" s="733"/>
      <c r="CL24" s="733"/>
      <c r="CM24" s="733"/>
      <c r="CN24" s="733"/>
      <c r="CO24" s="733"/>
      <c r="CP24" s="733"/>
      <c r="CQ24" s="734"/>
      <c r="CR24" s="726">
        <v>1736819</v>
      </c>
      <c r="CS24" s="727"/>
      <c r="CT24" s="727"/>
      <c r="CU24" s="727"/>
      <c r="CV24" s="727"/>
      <c r="CW24" s="727"/>
      <c r="CX24" s="727"/>
      <c r="CY24" s="773"/>
      <c r="CZ24" s="774">
        <v>36.6</v>
      </c>
      <c r="DA24" s="743"/>
      <c r="DB24" s="743"/>
      <c r="DC24" s="777"/>
      <c r="DD24" s="772">
        <v>1365414</v>
      </c>
      <c r="DE24" s="727"/>
      <c r="DF24" s="727"/>
      <c r="DG24" s="727"/>
      <c r="DH24" s="727"/>
      <c r="DI24" s="727"/>
      <c r="DJ24" s="727"/>
      <c r="DK24" s="773"/>
      <c r="DL24" s="772">
        <v>1365414</v>
      </c>
      <c r="DM24" s="727"/>
      <c r="DN24" s="727"/>
      <c r="DO24" s="727"/>
      <c r="DP24" s="727"/>
      <c r="DQ24" s="727"/>
      <c r="DR24" s="727"/>
      <c r="DS24" s="727"/>
      <c r="DT24" s="727"/>
      <c r="DU24" s="727"/>
      <c r="DV24" s="773"/>
      <c r="DW24" s="774">
        <v>49</v>
      </c>
      <c r="DX24" s="743"/>
      <c r="DY24" s="743"/>
      <c r="DZ24" s="743"/>
      <c r="EA24" s="743"/>
      <c r="EB24" s="743"/>
      <c r="EC24" s="775"/>
    </row>
    <row r="25" spans="2:133" ht="11.25" customHeight="1">
      <c r="B25" s="658" t="s">
        <v>290</v>
      </c>
      <c r="C25" s="659"/>
      <c r="D25" s="659"/>
      <c r="E25" s="659"/>
      <c r="F25" s="659"/>
      <c r="G25" s="659"/>
      <c r="H25" s="659"/>
      <c r="I25" s="659"/>
      <c r="J25" s="659"/>
      <c r="K25" s="659"/>
      <c r="L25" s="659"/>
      <c r="M25" s="659"/>
      <c r="N25" s="659"/>
      <c r="O25" s="659"/>
      <c r="P25" s="659"/>
      <c r="Q25" s="660"/>
      <c r="R25" s="661">
        <v>25003</v>
      </c>
      <c r="S25" s="664"/>
      <c r="T25" s="664"/>
      <c r="U25" s="664"/>
      <c r="V25" s="664"/>
      <c r="W25" s="664"/>
      <c r="X25" s="664"/>
      <c r="Y25" s="665"/>
      <c r="Z25" s="723">
        <v>0.5</v>
      </c>
      <c r="AA25" s="723"/>
      <c r="AB25" s="723"/>
      <c r="AC25" s="723"/>
      <c r="AD25" s="724" t="s">
        <v>232</v>
      </c>
      <c r="AE25" s="724"/>
      <c r="AF25" s="724"/>
      <c r="AG25" s="724"/>
      <c r="AH25" s="724"/>
      <c r="AI25" s="724"/>
      <c r="AJ25" s="724"/>
      <c r="AK25" s="724"/>
      <c r="AL25" s="666" t="s">
        <v>131</v>
      </c>
      <c r="AM25" s="667"/>
      <c r="AN25" s="667"/>
      <c r="AO25" s="725"/>
      <c r="AP25" s="769" t="s">
        <v>291</v>
      </c>
      <c r="AQ25" s="776"/>
      <c r="AR25" s="776"/>
      <c r="AS25" s="776"/>
      <c r="AT25" s="776"/>
      <c r="AU25" s="776"/>
      <c r="AV25" s="776"/>
      <c r="AW25" s="776"/>
      <c r="AX25" s="776"/>
      <c r="AY25" s="776"/>
      <c r="AZ25" s="776"/>
      <c r="BA25" s="776"/>
      <c r="BB25" s="776"/>
      <c r="BC25" s="776"/>
      <c r="BD25" s="776"/>
      <c r="BE25" s="776"/>
      <c r="BF25" s="771"/>
      <c r="BG25" s="661" t="s">
        <v>131</v>
      </c>
      <c r="BH25" s="664"/>
      <c r="BI25" s="664"/>
      <c r="BJ25" s="664"/>
      <c r="BK25" s="664"/>
      <c r="BL25" s="664"/>
      <c r="BM25" s="664"/>
      <c r="BN25" s="665"/>
      <c r="BO25" s="723" t="s">
        <v>131</v>
      </c>
      <c r="BP25" s="723"/>
      <c r="BQ25" s="723"/>
      <c r="BR25" s="723"/>
      <c r="BS25" s="669" t="s">
        <v>131</v>
      </c>
      <c r="BT25" s="664"/>
      <c r="BU25" s="664"/>
      <c r="BV25" s="664"/>
      <c r="BW25" s="664"/>
      <c r="BX25" s="664"/>
      <c r="BY25" s="664"/>
      <c r="BZ25" s="664"/>
      <c r="CA25" s="664"/>
      <c r="CB25" s="704"/>
      <c r="CD25" s="705" t="s">
        <v>292</v>
      </c>
      <c r="CE25" s="702"/>
      <c r="CF25" s="702"/>
      <c r="CG25" s="702"/>
      <c r="CH25" s="702"/>
      <c r="CI25" s="702"/>
      <c r="CJ25" s="702"/>
      <c r="CK25" s="702"/>
      <c r="CL25" s="702"/>
      <c r="CM25" s="702"/>
      <c r="CN25" s="702"/>
      <c r="CO25" s="702"/>
      <c r="CP25" s="702"/>
      <c r="CQ25" s="703"/>
      <c r="CR25" s="661">
        <v>667624</v>
      </c>
      <c r="CS25" s="662"/>
      <c r="CT25" s="662"/>
      <c r="CU25" s="662"/>
      <c r="CV25" s="662"/>
      <c r="CW25" s="662"/>
      <c r="CX25" s="662"/>
      <c r="CY25" s="663"/>
      <c r="CZ25" s="666">
        <v>14.1</v>
      </c>
      <c r="DA25" s="695"/>
      <c r="DB25" s="695"/>
      <c r="DC25" s="696"/>
      <c r="DD25" s="669">
        <v>653760</v>
      </c>
      <c r="DE25" s="662"/>
      <c r="DF25" s="662"/>
      <c r="DG25" s="662"/>
      <c r="DH25" s="662"/>
      <c r="DI25" s="662"/>
      <c r="DJ25" s="662"/>
      <c r="DK25" s="663"/>
      <c r="DL25" s="669">
        <v>653760</v>
      </c>
      <c r="DM25" s="662"/>
      <c r="DN25" s="662"/>
      <c r="DO25" s="662"/>
      <c r="DP25" s="662"/>
      <c r="DQ25" s="662"/>
      <c r="DR25" s="662"/>
      <c r="DS25" s="662"/>
      <c r="DT25" s="662"/>
      <c r="DU25" s="662"/>
      <c r="DV25" s="663"/>
      <c r="DW25" s="666">
        <v>23.5</v>
      </c>
      <c r="DX25" s="695"/>
      <c r="DY25" s="695"/>
      <c r="DZ25" s="695"/>
      <c r="EA25" s="695"/>
      <c r="EB25" s="695"/>
      <c r="EC25" s="697"/>
    </row>
    <row r="26" spans="2:133" ht="11.25" customHeight="1">
      <c r="B26" s="658" t="s">
        <v>293</v>
      </c>
      <c r="C26" s="659"/>
      <c r="D26" s="659"/>
      <c r="E26" s="659"/>
      <c r="F26" s="659"/>
      <c r="G26" s="659"/>
      <c r="H26" s="659"/>
      <c r="I26" s="659"/>
      <c r="J26" s="659"/>
      <c r="K26" s="659"/>
      <c r="L26" s="659"/>
      <c r="M26" s="659"/>
      <c r="N26" s="659"/>
      <c r="O26" s="659"/>
      <c r="P26" s="659"/>
      <c r="Q26" s="660"/>
      <c r="R26" s="661">
        <v>5857</v>
      </c>
      <c r="S26" s="664"/>
      <c r="T26" s="664"/>
      <c r="U26" s="664"/>
      <c r="V26" s="664"/>
      <c r="W26" s="664"/>
      <c r="X26" s="664"/>
      <c r="Y26" s="665"/>
      <c r="Z26" s="723">
        <v>0.1</v>
      </c>
      <c r="AA26" s="723"/>
      <c r="AB26" s="723"/>
      <c r="AC26" s="723"/>
      <c r="AD26" s="724" t="s">
        <v>131</v>
      </c>
      <c r="AE26" s="724"/>
      <c r="AF26" s="724"/>
      <c r="AG26" s="724"/>
      <c r="AH26" s="724"/>
      <c r="AI26" s="724"/>
      <c r="AJ26" s="724"/>
      <c r="AK26" s="724"/>
      <c r="AL26" s="666" t="s">
        <v>232</v>
      </c>
      <c r="AM26" s="667"/>
      <c r="AN26" s="667"/>
      <c r="AO26" s="725"/>
      <c r="AP26" s="769" t="s">
        <v>294</v>
      </c>
      <c r="AQ26" s="770"/>
      <c r="AR26" s="770"/>
      <c r="AS26" s="770"/>
      <c r="AT26" s="770"/>
      <c r="AU26" s="770"/>
      <c r="AV26" s="770"/>
      <c r="AW26" s="770"/>
      <c r="AX26" s="770"/>
      <c r="AY26" s="770"/>
      <c r="AZ26" s="770"/>
      <c r="BA26" s="770"/>
      <c r="BB26" s="770"/>
      <c r="BC26" s="770"/>
      <c r="BD26" s="770"/>
      <c r="BE26" s="770"/>
      <c r="BF26" s="771"/>
      <c r="BG26" s="661" t="s">
        <v>232</v>
      </c>
      <c r="BH26" s="664"/>
      <c r="BI26" s="664"/>
      <c r="BJ26" s="664"/>
      <c r="BK26" s="664"/>
      <c r="BL26" s="664"/>
      <c r="BM26" s="664"/>
      <c r="BN26" s="665"/>
      <c r="BO26" s="723" t="s">
        <v>232</v>
      </c>
      <c r="BP26" s="723"/>
      <c r="BQ26" s="723"/>
      <c r="BR26" s="723"/>
      <c r="BS26" s="669" t="s">
        <v>131</v>
      </c>
      <c r="BT26" s="664"/>
      <c r="BU26" s="664"/>
      <c r="BV26" s="664"/>
      <c r="BW26" s="664"/>
      <c r="BX26" s="664"/>
      <c r="BY26" s="664"/>
      <c r="BZ26" s="664"/>
      <c r="CA26" s="664"/>
      <c r="CB26" s="704"/>
      <c r="CD26" s="705" t="s">
        <v>295</v>
      </c>
      <c r="CE26" s="702"/>
      <c r="CF26" s="702"/>
      <c r="CG26" s="702"/>
      <c r="CH26" s="702"/>
      <c r="CI26" s="702"/>
      <c r="CJ26" s="702"/>
      <c r="CK26" s="702"/>
      <c r="CL26" s="702"/>
      <c r="CM26" s="702"/>
      <c r="CN26" s="702"/>
      <c r="CO26" s="702"/>
      <c r="CP26" s="702"/>
      <c r="CQ26" s="703"/>
      <c r="CR26" s="661">
        <v>397085</v>
      </c>
      <c r="CS26" s="664"/>
      <c r="CT26" s="664"/>
      <c r="CU26" s="664"/>
      <c r="CV26" s="664"/>
      <c r="CW26" s="664"/>
      <c r="CX26" s="664"/>
      <c r="CY26" s="665"/>
      <c r="CZ26" s="666">
        <v>8.4</v>
      </c>
      <c r="DA26" s="695"/>
      <c r="DB26" s="695"/>
      <c r="DC26" s="696"/>
      <c r="DD26" s="669">
        <v>390814</v>
      </c>
      <c r="DE26" s="664"/>
      <c r="DF26" s="664"/>
      <c r="DG26" s="664"/>
      <c r="DH26" s="664"/>
      <c r="DI26" s="664"/>
      <c r="DJ26" s="664"/>
      <c r="DK26" s="665"/>
      <c r="DL26" s="669" t="s">
        <v>232</v>
      </c>
      <c r="DM26" s="664"/>
      <c r="DN26" s="664"/>
      <c r="DO26" s="664"/>
      <c r="DP26" s="664"/>
      <c r="DQ26" s="664"/>
      <c r="DR26" s="664"/>
      <c r="DS26" s="664"/>
      <c r="DT26" s="664"/>
      <c r="DU26" s="664"/>
      <c r="DV26" s="665"/>
      <c r="DW26" s="666" t="s">
        <v>131</v>
      </c>
      <c r="DX26" s="695"/>
      <c r="DY26" s="695"/>
      <c r="DZ26" s="695"/>
      <c r="EA26" s="695"/>
      <c r="EB26" s="695"/>
      <c r="EC26" s="697"/>
    </row>
    <row r="27" spans="2:133" ht="11.25" customHeight="1">
      <c r="B27" s="658" t="s">
        <v>296</v>
      </c>
      <c r="C27" s="659"/>
      <c r="D27" s="659"/>
      <c r="E27" s="659"/>
      <c r="F27" s="659"/>
      <c r="G27" s="659"/>
      <c r="H27" s="659"/>
      <c r="I27" s="659"/>
      <c r="J27" s="659"/>
      <c r="K27" s="659"/>
      <c r="L27" s="659"/>
      <c r="M27" s="659"/>
      <c r="N27" s="659"/>
      <c r="O27" s="659"/>
      <c r="P27" s="659"/>
      <c r="Q27" s="660"/>
      <c r="R27" s="661">
        <v>497900</v>
      </c>
      <c r="S27" s="664"/>
      <c r="T27" s="664"/>
      <c r="U27" s="664"/>
      <c r="V27" s="664"/>
      <c r="W27" s="664"/>
      <c r="X27" s="664"/>
      <c r="Y27" s="665"/>
      <c r="Z27" s="723">
        <v>10.199999999999999</v>
      </c>
      <c r="AA27" s="723"/>
      <c r="AB27" s="723"/>
      <c r="AC27" s="723"/>
      <c r="AD27" s="724" t="s">
        <v>131</v>
      </c>
      <c r="AE27" s="724"/>
      <c r="AF27" s="724"/>
      <c r="AG27" s="724"/>
      <c r="AH27" s="724"/>
      <c r="AI27" s="724"/>
      <c r="AJ27" s="724"/>
      <c r="AK27" s="724"/>
      <c r="AL27" s="666" t="s">
        <v>232</v>
      </c>
      <c r="AM27" s="667"/>
      <c r="AN27" s="667"/>
      <c r="AO27" s="725"/>
      <c r="AP27" s="658" t="s">
        <v>297</v>
      </c>
      <c r="AQ27" s="659"/>
      <c r="AR27" s="659"/>
      <c r="AS27" s="659"/>
      <c r="AT27" s="659"/>
      <c r="AU27" s="659"/>
      <c r="AV27" s="659"/>
      <c r="AW27" s="659"/>
      <c r="AX27" s="659"/>
      <c r="AY27" s="659"/>
      <c r="AZ27" s="659"/>
      <c r="BA27" s="659"/>
      <c r="BB27" s="659"/>
      <c r="BC27" s="659"/>
      <c r="BD27" s="659"/>
      <c r="BE27" s="659"/>
      <c r="BF27" s="660"/>
      <c r="BG27" s="661">
        <v>497434</v>
      </c>
      <c r="BH27" s="664"/>
      <c r="BI27" s="664"/>
      <c r="BJ27" s="664"/>
      <c r="BK27" s="664"/>
      <c r="BL27" s="664"/>
      <c r="BM27" s="664"/>
      <c r="BN27" s="665"/>
      <c r="BO27" s="723">
        <v>100</v>
      </c>
      <c r="BP27" s="723"/>
      <c r="BQ27" s="723"/>
      <c r="BR27" s="723"/>
      <c r="BS27" s="669" t="s">
        <v>232</v>
      </c>
      <c r="BT27" s="664"/>
      <c r="BU27" s="664"/>
      <c r="BV27" s="664"/>
      <c r="BW27" s="664"/>
      <c r="BX27" s="664"/>
      <c r="BY27" s="664"/>
      <c r="BZ27" s="664"/>
      <c r="CA27" s="664"/>
      <c r="CB27" s="704"/>
      <c r="CD27" s="705" t="s">
        <v>298</v>
      </c>
      <c r="CE27" s="702"/>
      <c r="CF27" s="702"/>
      <c r="CG27" s="702"/>
      <c r="CH27" s="702"/>
      <c r="CI27" s="702"/>
      <c r="CJ27" s="702"/>
      <c r="CK27" s="702"/>
      <c r="CL27" s="702"/>
      <c r="CM27" s="702"/>
      <c r="CN27" s="702"/>
      <c r="CO27" s="702"/>
      <c r="CP27" s="702"/>
      <c r="CQ27" s="703"/>
      <c r="CR27" s="661">
        <v>454530</v>
      </c>
      <c r="CS27" s="662"/>
      <c r="CT27" s="662"/>
      <c r="CU27" s="662"/>
      <c r="CV27" s="662"/>
      <c r="CW27" s="662"/>
      <c r="CX27" s="662"/>
      <c r="CY27" s="663"/>
      <c r="CZ27" s="666">
        <v>9.6</v>
      </c>
      <c r="DA27" s="695"/>
      <c r="DB27" s="695"/>
      <c r="DC27" s="696"/>
      <c r="DD27" s="669">
        <v>96989</v>
      </c>
      <c r="DE27" s="662"/>
      <c r="DF27" s="662"/>
      <c r="DG27" s="662"/>
      <c r="DH27" s="662"/>
      <c r="DI27" s="662"/>
      <c r="DJ27" s="662"/>
      <c r="DK27" s="663"/>
      <c r="DL27" s="669">
        <v>96989</v>
      </c>
      <c r="DM27" s="662"/>
      <c r="DN27" s="662"/>
      <c r="DO27" s="662"/>
      <c r="DP27" s="662"/>
      <c r="DQ27" s="662"/>
      <c r="DR27" s="662"/>
      <c r="DS27" s="662"/>
      <c r="DT27" s="662"/>
      <c r="DU27" s="662"/>
      <c r="DV27" s="663"/>
      <c r="DW27" s="666">
        <v>3.5</v>
      </c>
      <c r="DX27" s="695"/>
      <c r="DY27" s="695"/>
      <c r="DZ27" s="695"/>
      <c r="EA27" s="695"/>
      <c r="EB27" s="695"/>
      <c r="EC27" s="697"/>
    </row>
    <row r="28" spans="2:133" ht="11.25" customHeight="1">
      <c r="B28" s="766" t="s">
        <v>299</v>
      </c>
      <c r="C28" s="767"/>
      <c r="D28" s="767"/>
      <c r="E28" s="767"/>
      <c r="F28" s="767"/>
      <c r="G28" s="767"/>
      <c r="H28" s="767"/>
      <c r="I28" s="767"/>
      <c r="J28" s="767"/>
      <c r="K28" s="767"/>
      <c r="L28" s="767"/>
      <c r="M28" s="767"/>
      <c r="N28" s="767"/>
      <c r="O28" s="767"/>
      <c r="P28" s="767"/>
      <c r="Q28" s="768"/>
      <c r="R28" s="661" t="s">
        <v>131</v>
      </c>
      <c r="S28" s="664"/>
      <c r="T28" s="664"/>
      <c r="U28" s="664"/>
      <c r="V28" s="664"/>
      <c r="W28" s="664"/>
      <c r="X28" s="664"/>
      <c r="Y28" s="665"/>
      <c r="Z28" s="723" t="s">
        <v>232</v>
      </c>
      <c r="AA28" s="723"/>
      <c r="AB28" s="723"/>
      <c r="AC28" s="723"/>
      <c r="AD28" s="724" t="s">
        <v>131</v>
      </c>
      <c r="AE28" s="724"/>
      <c r="AF28" s="724"/>
      <c r="AG28" s="724"/>
      <c r="AH28" s="724"/>
      <c r="AI28" s="724"/>
      <c r="AJ28" s="724"/>
      <c r="AK28" s="724"/>
      <c r="AL28" s="666" t="s">
        <v>232</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300</v>
      </c>
      <c r="CE28" s="702"/>
      <c r="CF28" s="702"/>
      <c r="CG28" s="702"/>
      <c r="CH28" s="702"/>
      <c r="CI28" s="702"/>
      <c r="CJ28" s="702"/>
      <c r="CK28" s="702"/>
      <c r="CL28" s="702"/>
      <c r="CM28" s="702"/>
      <c r="CN28" s="702"/>
      <c r="CO28" s="702"/>
      <c r="CP28" s="702"/>
      <c r="CQ28" s="703"/>
      <c r="CR28" s="661">
        <v>614665</v>
      </c>
      <c r="CS28" s="664"/>
      <c r="CT28" s="664"/>
      <c r="CU28" s="664"/>
      <c r="CV28" s="664"/>
      <c r="CW28" s="664"/>
      <c r="CX28" s="664"/>
      <c r="CY28" s="665"/>
      <c r="CZ28" s="666">
        <v>12.9</v>
      </c>
      <c r="DA28" s="695"/>
      <c r="DB28" s="695"/>
      <c r="DC28" s="696"/>
      <c r="DD28" s="669">
        <v>614665</v>
      </c>
      <c r="DE28" s="664"/>
      <c r="DF28" s="664"/>
      <c r="DG28" s="664"/>
      <c r="DH28" s="664"/>
      <c r="DI28" s="664"/>
      <c r="DJ28" s="664"/>
      <c r="DK28" s="665"/>
      <c r="DL28" s="669">
        <v>614665</v>
      </c>
      <c r="DM28" s="664"/>
      <c r="DN28" s="664"/>
      <c r="DO28" s="664"/>
      <c r="DP28" s="664"/>
      <c r="DQ28" s="664"/>
      <c r="DR28" s="664"/>
      <c r="DS28" s="664"/>
      <c r="DT28" s="664"/>
      <c r="DU28" s="664"/>
      <c r="DV28" s="665"/>
      <c r="DW28" s="666">
        <v>22</v>
      </c>
      <c r="DX28" s="695"/>
      <c r="DY28" s="695"/>
      <c r="DZ28" s="695"/>
      <c r="EA28" s="695"/>
      <c r="EB28" s="695"/>
      <c r="EC28" s="697"/>
    </row>
    <row r="29" spans="2:133" ht="11.25" customHeight="1">
      <c r="B29" s="658" t="s">
        <v>301</v>
      </c>
      <c r="C29" s="659"/>
      <c r="D29" s="659"/>
      <c r="E29" s="659"/>
      <c r="F29" s="659"/>
      <c r="G29" s="659"/>
      <c r="H29" s="659"/>
      <c r="I29" s="659"/>
      <c r="J29" s="659"/>
      <c r="K29" s="659"/>
      <c r="L29" s="659"/>
      <c r="M29" s="659"/>
      <c r="N29" s="659"/>
      <c r="O29" s="659"/>
      <c r="P29" s="659"/>
      <c r="Q29" s="660"/>
      <c r="R29" s="661">
        <v>252194</v>
      </c>
      <c r="S29" s="664"/>
      <c r="T29" s="664"/>
      <c r="U29" s="664"/>
      <c r="V29" s="664"/>
      <c r="W29" s="664"/>
      <c r="X29" s="664"/>
      <c r="Y29" s="665"/>
      <c r="Z29" s="723">
        <v>5.2</v>
      </c>
      <c r="AA29" s="723"/>
      <c r="AB29" s="723"/>
      <c r="AC29" s="723"/>
      <c r="AD29" s="724" t="s">
        <v>131</v>
      </c>
      <c r="AE29" s="724"/>
      <c r="AF29" s="724"/>
      <c r="AG29" s="724"/>
      <c r="AH29" s="724"/>
      <c r="AI29" s="724"/>
      <c r="AJ29" s="724"/>
      <c r="AK29" s="724"/>
      <c r="AL29" s="666" t="s">
        <v>232</v>
      </c>
      <c r="AM29" s="667"/>
      <c r="AN29" s="667"/>
      <c r="AO29" s="725"/>
      <c r="AP29" s="735" t="s">
        <v>220</v>
      </c>
      <c r="AQ29" s="736"/>
      <c r="AR29" s="736"/>
      <c r="AS29" s="736"/>
      <c r="AT29" s="736"/>
      <c r="AU29" s="736"/>
      <c r="AV29" s="736"/>
      <c r="AW29" s="736"/>
      <c r="AX29" s="736"/>
      <c r="AY29" s="736"/>
      <c r="AZ29" s="736"/>
      <c r="BA29" s="736"/>
      <c r="BB29" s="736"/>
      <c r="BC29" s="736"/>
      <c r="BD29" s="736"/>
      <c r="BE29" s="736"/>
      <c r="BF29" s="737"/>
      <c r="BG29" s="735" t="s">
        <v>302</v>
      </c>
      <c r="BH29" s="763"/>
      <c r="BI29" s="763"/>
      <c r="BJ29" s="763"/>
      <c r="BK29" s="763"/>
      <c r="BL29" s="763"/>
      <c r="BM29" s="763"/>
      <c r="BN29" s="763"/>
      <c r="BO29" s="763"/>
      <c r="BP29" s="763"/>
      <c r="BQ29" s="764"/>
      <c r="BR29" s="735" t="s">
        <v>303</v>
      </c>
      <c r="BS29" s="763"/>
      <c r="BT29" s="763"/>
      <c r="BU29" s="763"/>
      <c r="BV29" s="763"/>
      <c r="BW29" s="763"/>
      <c r="BX29" s="763"/>
      <c r="BY29" s="763"/>
      <c r="BZ29" s="763"/>
      <c r="CA29" s="763"/>
      <c r="CB29" s="764"/>
      <c r="CD29" s="745" t="s">
        <v>304</v>
      </c>
      <c r="CE29" s="746"/>
      <c r="CF29" s="705" t="s">
        <v>305</v>
      </c>
      <c r="CG29" s="702"/>
      <c r="CH29" s="702"/>
      <c r="CI29" s="702"/>
      <c r="CJ29" s="702"/>
      <c r="CK29" s="702"/>
      <c r="CL29" s="702"/>
      <c r="CM29" s="702"/>
      <c r="CN29" s="702"/>
      <c r="CO29" s="702"/>
      <c r="CP29" s="702"/>
      <c r="CQ29" s="703"/>
      <c r="CR29" s="661">
        <v>614665</v>
      </c>
      <c r="CS29" s="662"/>
      <c r="CT29" s="662"/>
      <c r="CU29" s="662"/>
      <c r="CV29" s="662"/>
      <c r="CW29" s="662"/>
      <c r="CX29" s="662"/>
      <c r="CY29" s="663"/>
      <c r="CZ29" s="666">
        <v>12.9</v>
      </c>
      <c r="DA29" s="695"/>
      <c r="DB29" s="695"/>
      <c r="DC29" s="696"/>
      <c r="DD29" s="669">
        <v>614665</v>
      </c>
      <c r="DE29" s="662"/>
      <c r="DF29" s="662"/>
      <c r="DG29" s="662"/>
      <c r="DH29" s="662"/>
      <c r="DI29" s="662"/>
      <c r="DJ29" s="662"/>
      <c r="DK29" s="663"/>
      <c r="DL29" s="669">
        <v>614665</v>
      </c>
      <c r="DM29" s="662"/>
      <c r="DN29" s="662"/>
      <c r="DO29" s="662"/>
      <c r="DP29" s="662"/>
      <c r="DQ29" s="662"/>
      <c r="DR29" s="662"/>
      <c r="DS29" s="662"/>
      <c r="DT29" s="662"/>
      <c r="DU29" s="662"/>
      <c r="DV29" s="663"/>
      <c r="DW29" s="666">
        <v>22</v>
      </c>
      <c r="DX29" s="695"/>
      <c r="DY29" s="695"/>
      <c r="DZ29" s="695"/>
      <c r="EA29" s="695"/>
      <c r="EB29" s="695"/>
      <c r="EC29" s="697"/>
    </row>
    <row r="30" spans="2:133" ht="11.25" customHeight="1">
      <c r="B30" s="658" t="s">
        <v>306</v>
      </c>
      <c r="C30" s="659"/>
      <c r="D30" s="659"/>
      <c r="E30" s="659"/>
      <c r="F30" s="659"/>
      <c r="G30" s="659"/>
      <c r="H30" s="659"/>
      <c r="I30" s="659"/>
      <c r="J30" s="659"/>
      <c r="K30" s="659"/>
      <c r="L30" s="659"/>
      <c r="M30" s="659"/>
      <c r="N30" s="659"/>
      <c r="O30" s="659"/>
      <c r="P30" s="659"/>
      <c r="Q30" s="660"/>
      <c r="R30" s="661">
        <v>40650</v>
      </c>
      <c r="S30" s="664"/>
      <c r="T30" s="664"/>
      <c r="U30" s="664"/>
      <c r="V30" s="664"/>
      <c r="W30" s="664"/>
      <c r="X30" s="664"/>
      <c r="Y30" s="665"/>
      <c r="Z30" s="723">
        <v>0.8</v>
      </c>
      <c r="AA30" s="723"/>
      <c r="AB30" s="723"/>
      <c r="AC30" s="723"/>
      <c r="AD30" s="724" t="s">
        <v>131</v>
      </c>
      <c r="AE30" s="724"/>
      <c r="AF30" s="724"/>
      <c r="AG30" s="724"/>
      <c r="AH30" s="724"/>
      <c r="AI30" s="724"/>
      <c r="AJ30" s="724"/>
      <c r="AK30" s="724"/>
      <c r="AL30" s="666" t="s">
        <v>232</v>
      </c>
      <c r="AM30" s="667"/>
      <c r="AN30" s="667"/>
      <c r="AO30" s="725"/>
      <c r="AP30" s="751" t="s">
        <v>307</v>
      </c>
      <c r="AQ30" s="752"/>
      <c r="AR30" s="752"/>
      <c r="AS30" s="752"/>
      <c r="AT30" s="757" t="s">
        <v>308</v>
      </c>
      <c r="AU30" s="230"/>
      <c r="AV30" s="230"/>
      <c r="AW30" s="230"/>
      <c r="AX30" s="760" t="s">
        <v>187</v>
      </c>
      <c r="AY30" s="761"/>
      <c r="AZ30" s="761"/>
      <c r="BA30" s="761"/>
      <c r="BB30" s="761"/>
      <c r="BC30" s="761"/>
      <c r="BD30" s="761"/>
      <c r="BE30" s="761"/>
      <c r="BF30" s="762"/>
      <c r="BG30" s="741">
        <v>98.8</v>
      </c>
      <c r="BH30" s="742"/>
      <c r="BI30" s="742"/>
      <c r="BJ30" s="742"/>
      <c r="BK30" s="742"/>
      <c r="BL30" s="742"/>
      <c r="BM30" s="743">
        <v>95.6</v>
      </c>
      <c r="BN30" s="742"/>
      <c r="BO30" s="742"/>
      <c r="BP30" s="742"/>
      <c r="BQ30" s="744"/>
      <c r="BR30" s="741">
        <v>98.8</v>
      </c>
      <c r="BS30" s="742"/>
      <c r="BT30" s="742"/>
      <c r="BU30" s="742"/>
      <c r="BV30" s="742"/>
      <c r="BW30" s="742"/>
      <c r="BX30" s="743">
        <v>95.7</v>
      </c>
      <c r="BY30" s="742"/>
      <c r="BZ30" s="742"/>
      <c r="CA30" s="742"/>
      <c r="CB30" s="744"/>
      <c r="CD30" s="747"/>
      <c r="CE30" s="748"/>
      <c r="CF30" s="705" t="s">
        <v>309</v>
      </c>
      <c r="CG30" s="702"/>
      <c r="CH30" s="702"/>
      <c r="CI30" s="702"/>
      <c r="CJ30" s="702"/>
      <c r="CK30" s="702"/>
      <c r="CL30" s="702"/>
      <c r="CM30" s="702"/>
      <c r="CN30" s="702"/>
      <c r="CO30" s="702"/>
      <c r="CP30" s="702"/>
      <c r="CQ30" s="703"/>
      <c r="CR30" s="661">
        <v>567254</v>
      </c>
      <c r="CS30" s="664"/>
      <c r="CT30" s="664"/>
      <c r="CU30" s="664"/>
      <c r="CV30" s="664"/>
      <c r="CW30" s="664"/>
      <c r="CX30" s="664"/>
      <c r="CY30" s="665"/>
      <c r="CZ30" s="666">
        <v>11.9</v>
      </c>
      <c r="DA30" s="695"/>
      <c r="DB30" s="695"/>
      <c r="DC30" s="696"/>
      <c r="DD30" s="669">
        <v>567254</v>
      </c>
      <c r="DE30" s="664"/>
      <c r="DF30" s="664"/>
      <c r="DG30" s="664"/>
      <c r="DH30" s="664"/>
      <c r="DI30" s="664"/>
      <c r="DJ30" s="664"/>
      <c r="DK30" s="665"/>
      <c r="DL30" s="669">
        <v>567254</v>
      </c>
      <c r="DM30" s="664"/>
      <c r="DN30" s="664"/>
      <c r="DO30" s="664"/>
      <c r="DP30" s="664"/>
      <c r="DQ30" s="664"/>
      <c r="DR30" s="664"/>
      <c r="DS30" s="664"/>
      <c r="DT30" s="664"/>
      <c r="DU30" s="664"/>
      <c r="DV30" s="665"/>
      <c r="DW30" s="666">
        <v>20.3</v>
      </c>
      <c r="DX30" s="695"/>
      <c r="DY30" s="695"/>
      <c r="DZ30" s="695"/>
      <c r="EA30" s="695"/>
      <c r="EB30" s="695"/>
      <c r="EC30" s="697"/>
    </row>
    <row r="31" spans="2:133" ht="11.25" customHeight="1">
      <c r="B31" s="658" t="s">
        <v>310</v>
      </c>
      <c r="C31" s="659"/>
      <c r="D31" s="659"/>
      <c r="E31" s="659"/>
      <c r="F31" s="659"/>
      <c r="G31" s="659"/>
      <c r="H31" s="659"/>
      <c r="I31" s="659"/>
      <c r="J31" s="659"/>
      <c r="K31" s="659"/>
      <c r="L31" s="659"/>
      <c r="M31" s="659"/>
      <c r="N31" s="659"/>
      <c r="O31" s="659"/>
      <c r="P31" s="659"/>
      <c r="Q31" s="660"/>
      <c r="R31" s="661">
        <v>45898</v>
      </c>
      <c r="S31" s="664"/>
      <c r="T31" s="664"/>
      <c r="U31" s="664"/>
      <c r="V31" s="664"/>
      <c r="W31" s="664"/>
      <c r="X31" s="664"/>
      <c r="Y31" s="665"/>
      <c r="Z31" s="723">
        <v>0.9</v>
      </c>
      <c r="AA31" s="723"/>
      <c r="AB31" s="723"/>
      <c r="AC31" s="723"/>
      <c r="AD31" s="724" t="s">
        <v>131</v>
      </c>
      <c r="AE31" s="724"/>
      <c r="AF31" s="724"/>
      <c r="AG31" s="724"/>
      <c r="AH31" s="724"/>
      <c r="AI31" s="724"/>
      <c r="AJ31" s="724"/>
      <c r="AK31" s="724"/>
      <c r="AL31" s="666" t="s">
        <v>131</v>
      </c>
      <c r="AM31" s="667"/>
      <c r="AN31" s="667"/>
      <c r="AO31" s="725"/>
      <c r="AP31" s="753"/>
      <c r="AQ31" s="754"/>
      <c r="AR31" s="754"/>
      <c r="AS31" s="754"/>
      <c r="AT31" s="758"/>
      <c r="AU31" s="229" t="s">
        <v>311</v>
      </c>
      <c r="AV31" s="229"/>
      <c r="AW31" s="229"/>
      <c r="AX31" s="658" t="s">
        <v>312</v>
      </c>
      <c r="AY31" s="659"/>
      <c r="AZ31" s="659"/>
      <c r="BA31" s="659"/>
      <c r="BB31" s="659"/>
      <c r="BC31" s="659"/>
      <c r="BD31" s="659"/>
      <c r="BE31" s="659"/>
      <c r="BF31" s="660"/>
      <c r="BG31" s="739">
        <v>99.3</v>
      </c>
      <c r="BH31" s="662"/>
      <c r="BI31" s="662"/>
      <c r="BJ31" s="662"/>
      <c r="BK31" s="662"/>
      <c r="BL31" s="662"/>
      <c r="BM31" s="667">
        <v>98.1</v>
      </c>
      <c r="BN31" s="740"/>
      <c r="BO31" s="740"/>
      <c r="BP31" s="740"/>
      <c r="BQ31" s="701"/>
      <c r="BR31" s="739">
        <v>99.5</v>
      </c>
      <c r="BS31" s="662"/>
      <c r="BT31" s="662"/>
      <c r="BU31" s="662"/>
      <c r="BV31" s="662"/>
      <c r="BW31" s="662"/>
      <c r="BX31" s="667">
        <v>98.3</v>
      </c>
      <c r="BY31" s="740"/>
      <c r="BZ31" s="740"/>
      <c r="CA31" s="740"/>
      <c r="CB31" s="701"/>
      <c r="CD31" s="747"/>
      <c r="CE31" s="748"/>
      <c r="CF31" s="705" t="s">
        <v>313</v>
      </c>
      <c r="CG31" s="702"/>
      <c r="CH31" s="702"/>
      <c r="CI31" s="702"/>
      <c r="CJ31" s="702"/>
      <c r="CK31" s="702"/>
      <c r="CL31" s="702"/>
      <c r="CM31" s="702"/>
      <c r="CN31" s="702"/>
      <c r="CO31" s="702"/>
      <c r="CP31" s="702"/>
      <c r="CQ31" s="703"/>
      <c r="CR31" s="661">
        <v>47411</v>
      </c>
      <c r="CS31" s="662"/>
      <c r="CT31" s="662"/>
      <c r="CU31" s="662"/>
      <c r="CV31" s="662"/>
      <c r="CW31" s="662"/>
      <c r="CX31" s="662"/>
      <c r="CY31" s="663"/>
      <c r="CZ31" s="666">
        <v>1</v>
      </c>
      <c r="DA31" s="695"/>
      <c r="DB31" s="695"/>
      <c r="DC31" s="696"/>
      <c r="DD31" s="669">
        <v>47411</v>
      </c>
      <c r="DE31" s="662"/>
      <c r="DF31" s="662"/>
      <c r="DG31" s="662"/>
      <c r="DH31" s="662"/>
      <c r="DI31" s="662"/>
      <c r="DJ31" s="662"/>
      <c r="DK31" s="663"/>
      <c r="DL31" s="669">
        <v>47411</v>
      </c>
      <c r="DM31" s="662"/>
      <c r="DN31" s="662"/>
      <c r="DO31" s="662"/>
      <c r="DP31" s="662"/>
      <c r="DQ31" s="662"/>
      <c r="DR31" s="662"/>
      <c r="DS31" s="662"/>
      <c r="DT31" s="662"/>
      <c r="DU31" s="662"/>
      <c r="DV31" s="663"/>
      <c r="DW31" s="666">
        <v>1.7</v>
      </c>
      <c r="DX31" s="695"/>
      <c r="DY31" s="695"/>
      <c r="DZ31" s="695"/>
      <c r="EA31" s="695"/>
      <c r="EB31" s="695"/>
      <c r="EC31" s="697"/>
    </row>
    <row r="32" spans="2:133" ht="11.25" customHeight="1">
      <c r="B32" s="658" t="s">
        <v>314</v>
      </c>
      <c r="C32" s="659"/>
      <c r="D32" s="659"/>
      <c r="E32" s="659"/>
      <c r="F32" s="659"/>
      <c r="G32" s="659"/>
      <c r="H32" s="659"/>
      <c r="I32" s="659"/>
      <c r="J32" s="659"/>
      <c r="K32" s="659"/>
      <c r="L32" s="659"/>
      <c r="M32" s="659"/>
      <c r="N32" s="659"/>
      <c r="O32" s="659"/>
      <c r="P32" s="659"/>
      <c r="Q32" s="660"/>
      <c r="R32" s="661">
        <v>253766</v>
      </c>
      <c r="S32" s="664"/>
      <c r="T32" s="664"/>
      <c r="U32" s="664"/>
      <c r="V32" s="664"/>
      <c r="W32" s="664"/>
      <c r="X32" s="664"/>
      <c r="Y32" s="665"/>
      <c r="Z32" s="723">
        <v>5.2</v>
      </c>
      <c r="AA32" s="723"/>
      <c r="AB32" s="723"/>
      <c r="AC32" s="723"/>
      <c r="AD32" s="724" t="s">
        <v>232</v>
      </c>
      <c r="AE32" s="724"/>
      <c r="AF32" s="724"/>
      <c r="AG32" s="724"/>
      <c r="AH32" s="724"/>
      <c r="AI32" s="724"/>
      <c r="AJ32" s="724"/>
      <c r="AK32" s="724"/>
      <c r="AL32" s="666" t="s">
        <v>232</v>
      </c>
      <c r="AM32" s="667"/>
      <c r="AN32" s="667"/>
      <c r="AO32" s="725"/>
      <c r="AP32" s="755"/>
      <c r="AQ32" s="756"/>
      <c r="AR32" s="756"/>
      <c r="AS32" s="756"/>
      <c r="AT32" s="759"/>
      <c r="AU32" s="231"/>
      <c r="AV32" s="231"/>
      <c r="AW32" s="231"/>
      <c r="AX32" s="673" t="s">
        <v>315</v>
      </c>
      <c r="AY32" s="674"/>
      <c r="AZ32" s="674"/>
      <c r="BA32" s="674"/>
      <c r="BB32" s="674"/>
      <c r="BC32" s="674"/>
      <c r="BD32" s="674"/>
      <c r="BE32" s="674"/>
      <c r="BF32" s="675"/>
      <c r="BG32" s="738">
        <v>98.2</v>
      </c>
      <c r="BH32" s="677"/>
      <c r="BI32" s="677"/>
      <c r="BJ32" s="677"/>
      <c r="BK32" s="677"/>
      <c r="BL32" s="677"/>
      <c r="BM32" s="721">
        <v>93</v>
      </c>
      <c r="BN32" s="677"/>
      <c r="BO32" s="677"/>
      <c r="BP32" s="677"/>
      <c r="BQ32" s="714"/>
      <c r="BR32" s="738">
        <v>98.2</v>
      </c>
      <c r="BS32" s="677"/>
      <c r="BT32" s="677"/>
      <c r="BU32" s="677"/>
      <c r="BV32" s="677"/>
      <c r="BW32" s="677"/>
      <c r="BX32" s="721">
        <v>93.2</v>
      </c>
      <c r="BY32" s="677"/>
      <c r="BZ32" s="677"/>
      <c r="CA32" s="677"/>
      <c r="CB32" s="714"/>
      <c r="CD32" s="749"/>
      <c r="CE32" s="750"/>
      <c r="CF32" s="705" t="s">
        <v>316</v>
      </c>
      <c r="CG32" s="702"/>
      <c r="CH32" s="702"/>
      <c r="CI32" s="702"/>
      <c r="CJ32" s="702"/>
      <c r="CK32" s="702"/>
      <c r="CL32" s="702"/>
      <c r="CM32" s="702"/>
      <c r="CN32" s="702"/>
      <c r="CO32" s="702"/>
      <c r="CP32" s="702"/>
      <c r="CQ32" s="703"/>
      <c r="CR32" s="661" t="s">
        <v>131</v>
      </c>
      <c r="CS32" s="664"/>
      <c r="CT32" s="664"/>
      <c r="CU32" s="664"/>
      <c r="CV32" s="664"/>
      <c r="CW32" s="664"/>
      <c r="CX32" s="664"/>
      <c r="CY32" s="665"/>
      <c r="CZ32" s="666" t="s">
        <v>131</v>
      </c>
      <c r="DA32" s="695"/>
      <c r="DB32" s="695"/>
      <c r="DC32" s="696"/>
      <c r="DD32" s="669" t="s">
        <v>131</v>
      </c>
      <c r="DE32" s="664"/>
      <c r="DF32" s="664"/>
      <c r="DG32" s="664"/>
      <c r="DH32" s="664"/>
      <c r="DI32" s="664"/>
      <c r="DJ32" s="664"/>
      <c r="DK32" s="665"/>
      <c r="DL32" s="669" t="s">
        <v>131</v>
      </c>
      <c r="DM32" s="664"/>
      <c r="DN32" s="664"/>
      <c r="DO32" s="664"/>
      <c r="DP32" s="664"/>
      <c r="DQ32" s="664"/>
      <c r="DR32" s="664"/>
      <c r="DS32" s="664"/>
      <c r="DT32" s="664"/>
      <c r="DU32" s="664"/>
      <c r="DV32" s="665"/>
      <c r="DW32" s="666" t="s">
        <v>232</v>
      </c>
      <c r="DX32" s="695"/>
      <c r="DY32" s="695"/>
      <c r="DZ32" s="695"/>
      <c r="EA32" s="695"/>
      <c r="EB32" s="695"/>
      <c r="EC32" s="697"/>
    </row>
    <row r="33" spans="2:133" ht="11.25" customHeight="1">
      <c r="B33" s="658" t="s">
        <v>317</v>
      </c>
      <c r="C33" s="659"/>
      <c r="D33" s="659"/>
      <c r="E33" s="659"/>
      <c r="F33" s="659"/>
      <c r="G33" s="659"/>
      <c r="H33" s="659"/>
      <c r="I33" s="659"/>
      <c r="J33" s="659"/>
      <c r="K33" s="659"/>
      <c r="L33" s="659"/>
      <c r="M33" s="659"/>
      <c r="N33" s="659"/>
      <c r="O33" s="659"/>
      <c r="P33" s="659"/>
      <c r="Q33" s="660"/>
      <c r="R33" s="661">
        <v>12538</v>
      </c>
      <c r="S33" s="664"/>
      <c r="T33" s="664"/>
      <c r="U33" s="664"/>
      <c r="V33" s="664"/>
      <c r="W33" s="664"/>
      <c r="X33" s="664"/>
      <c r="Y33" s="665"/>
      <c r="Z33" s="723">
        <v>0.3</v>
      </c>
      <c r="AA33" s="723"/>
      <c r="AB33" s="723"/>
      <c r="AC33" s="723"/>
      <c r="AD33" s="724" t="s">
        <v>232</v>
      </c>
      <c r="AE33" s="724"/>
      <c r="AF33" s="724"/>
      <c r="AG33" s="724"/>
      <c r="AH33" s="724"/>
      <c r="AI33" s="724"/>
      <c r="AJ33" s="724"/>
      <c r="AK33" s="724"/>
      <c r="AL33" s="666" t="s">
        <v>131</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318</v>
      </c>
      <c r="CE33" s="702"/>
      <c r="CF33" s="702"/>
      <c r="CG33" s="702"/>
      <c r="CH33" s="702"/>
      <c r="CI33" s="702"/>
      <c r="CJ33" s="702"/>
      <c r="CK33" s="702"/>
      <c r="CL33" s="702"/>
      <c r="CM33" s="702"/>
      <c r="CN33" s="702"/>
      <c r="CO33" s="702"/>
      <c r="CP33" s="702"/>
      <c r="CQ33" s="703"/>
      <c r="CR33" s="661">
        <v>2099549</v>
      </c>
      <c r="CS33" s="662"/>
      <c r="CT33" s="662"/>
      <c r="CU33" s="662"/>
      <c r="CV33" s="662"/>
      <c r="CW33" s="662"/>
      <c r="CX33" s="662"/>
      <c r="CY33" s="663"/>
      <c r="CZ33" s="666">
        <v>44.2</v>
      </c>
      <c r="DA33" s="695"/>
      <c r="DB33" s="695"/>
      <c r="DC33" s="696"/>
      <c r="DD33" s="669">
        <v>1637777</v>
      </c>
      <c r="DE33" s="662"/>
      <c r="DF33" s="662"/>
      <c r="DG33" s="662"/>
      <c r="DH33" s="662"/>
      <c r="DI33" s="662"/>
      <c r="DJ33" s="662"/>
      <c r="DK33" s="663"/>
      <c r="DL33" s="669">
        <v>1250273</v>
      </c>
      <c r="DM33" s="662"/>
      <c r="DN33" s="662"/>
      <c r="DO33" s="662"/>
      <c r="DP33" s="662"/>
      <c r="DQ33" s="662"/>
      <c r="DR33" s="662"/>
      <c r="DS33" s="662"/>
      <c r="DT33" s="662"/>
      <c r="DU33" s="662"/>
      <c r="DV33" s="663"/>
      <c r="DW33" s="666">
        <v>44.8</v>
      </c>
      <c r="DX33" s="695"/>
      <c r="DY33" s="695"/>
      <c r="DZ33" s="695"/>
      <c r="EA33" s="695"/>
      <c r="EB33" s="695"/>
      <c r="EC33" s="697"/>
    </row>
    <row r="34" spans="2:133" ht="11.25" customHeight="1">
      <c r="B34" s="658" t="s">
        <v>319</v>
      </c>
      <c r="C34" s="659"/>
      <c r="D34" s="659"/>
      <c r="E34" s="659"/>
      <c r="F34" s="659"/>
      <c r="G34" s="659"/>
      <c r="H34" s="659"/>
      <c r="I34" s="659"/>
      <c r="J34" s="659"/>
      <c r="K34" s="659"/>
      <c r="L34" s="659"/>
      <c r="M34" s="659"/>
      <c r="N34" s="659"/>
      <c r="O34" s="659"/>
      <c r="P34" s="659"/>
      <c r="Q34" s="660"/>
      <c r="R34" s="661">
        <v>98500</v>
      </c>
      <c r="S34" s="664"/>
      <c r="T34" s="664"/>
      <c r="U34" s="664"/>
      <c r="V34" s="664"/>
      <c r="W34" s="664"/>
      <c r="X34" s="664"/>
      <c r="Y34" s="665"/>
      <c r="Z34" s="723">
        <v>2</v>
      </c>
      <c r="AA34" s="723"/>
      <c r="AB34" s="723"/>
      <c r="AC34" s="723"/>
      <c r="AD34" s="724">
        <v>7</v>
      </c>
      <c r="AE34" s="724"/>
      <c r="AF34" s="724"/>
      <c r="AG34" s="724"/>
      <c r="AH34" s="724"/>
      <c r="AI34" s="724"/>
      <c r="AJ34" s="724"/>
      <c r="AK34" s="724"/>
      <c r="AL34" s="666">
        <v>0</v>
      </c>
      <c r="AM34" s="667"/>
      <c r="AN34" s="667"/>
      <c r="AO34" s="725"/>
      <c r="AP34" s="234"/>
      <c r="AQ34" s="735" t="s">
        <v>320</v>
      </c>
      <c r="AR34" s="736"/>
      <c r="AS34" s="736"/>
      <c r="AT34" s="736"/>
      <c r="AU34" s="736"/>
      <c r="AV34" s="736"/>
      <c r="AW34" s="736"/>
      <c r="AX34" s="736"/>
      <c r="AY34" s="736"/>
      <c r="AZ34" s="736"/>
      <c r="BA34" s="736"/>
      <c r="BB34" s="736"/>
      <c r="BC34" s="736"/>
      <c r="BD34" s="736"/>
      <c r="BE34" s="736"/>
      <c r="BF34" s="737"/>
      <c r="BG34" s="735" t="s">
        <v>321</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322</v>
      </c>
      <c r="CE34" s="702"/>
      <c r="CF34" s="702"/>
      <c r="CG34" s="702"/>
      <c r="CH34" s="702"/>
      <c r="CI34" s="702"/>
      <c r="CJ34" s="702"/>
      <c r="CK34" s="702"/>
      <c r="CL34" s="702"/>
      <c r="CM34" s="702"/>
      <c r="CN34" s="702"/>
      <c r="CO34" s="702"/>
      <c r="CP34" s="702"/>
      <c r="CQ34" s="703"/>
      <c r="CR34" s="661">
        <v>784537</v>
      </c>
      <c r="CS34" s="664"/>
      <c r="CT34" s="664"/>
      <c r="CU34" s="664"/>
      <c r="CV34" s="664"/>
      <c r="CW34" s="664"/>
      <c r="CX34" s="664"/>
      <c r="CY34" s="665"/>
      <c r="CZ34" s="666">
        <v>16.5</v>
      </c>
      <c r="DA34" s="695"/>
      <c r="DB34" s="695"/>
      <c r="DC34" s="696"/>
      <c r="DD34" s="669">
        <v>637477</v>
      </c>
      <c r="DE34" s="664"/>
      <c r="DF34" s="664"/>
      <c r="DG34" s="664"/>
      <c r="DH34" s="664"/>
      <c r="DI34" s="664"/>
      <c r="DJ34" s="664"/>
      <c r="DK34" s="665"/>
      <c r="DL34" s="669">
        <v>435305</v>
      </c>
      <c r="DM34" s="664"/>
      <c r="DN34" s="664"/>
      <c r="DO34" s="664"/>
      <c r="DP34" s="664"/>
      <c r="DQ34" s="664"/>
      <c r="DR34" s="664"/>
      <c r="DS34" s="664"/>
      <c r="DT34" s="664"/>
      <c r="DU34" s="664"/>
      <c r="DV34" s="665"/>
      <c r="DW34" s="666">
        <v>15.6</v>
      </c>
      <c r="DX34" s="695"/>
      <c r="DY34" s="695"/>
      <c r="DZ34" s="695"/>
      <c r="EA34" s="695"/>
      <c r="EB34" s="695"/>
      <c r="EC34" s="697"/>
    </row>
    <row r="35" spans="2:133" ht="11.25" customHeight="1">
      <c r="B35" s="658" t="s">
        <v>323</v>
      </c>
      <c r="C35" s="659"/>
      <c r="D35" s="659"/>
      <c r="E35" s="659"/>
      <c r="F35" s="659"/>
      <c r="G35" s="659"/>
      <c r="H35" s="659"/>
      <c r="I35" s="659"/>
      <c r="J35" s="659"/>
      <c r="K35" s="659"/>
      <c r="L35" s="659"/>
      <c r="M35" s="659"/>
      <c r="N35" s="659"/>
      <c r="O35" s="659"/>
      <c r="P35" s="659"/>
      <c r="Q35" s="660"/>
      <c r="R35" s="661">
        <v>682200</v>
      </c>
      <c r="S35" s="664"/>
      <c r="T35" s="664"/>
      <c r="U35" s="664"/>
      <c r="V35" s="664"/>
      <c r="W35" s="664"/>
      <c r="X35" s="664"/>
      <c r="Y35" s="665"/>
      <c r="Z35" s="723">
        <v>14</v>
      </c>
      <c r="AA35" s="723"/>
      <c r="AB35" s="723"/>
      <c r="AC35" s="723"/>
      <c r="AD35" s="724" t="s">
        <v>232</v>
      </c>
      <c r="AE35" s="724"/>
      <c r="AF35" s="724"/>
      <c r="AG35" s="724"/>
      <c r="AH35" s="724"/>
      <c r="AI35" s="724"/>
      <c r="AJ35" s="724"/>
      <c r="AK35" s="724"/>
      <c r="AL35" s="666" t="s">
        <v>131</v>
      </c>
      <c r="AM35" s="667"/>
      <c r="AN35" s="667"/>
      <c r="AO35" s="725"/>
      <c r="AP35" s="234"/>
      <c r="AQ35" s="729" t="s">
        <v>324</v>
      </c>
      <c r="AR35" s="730"/>
      <c r="AS35" s="730"/>
      <c r="AT35" s="730"/>
      <c r="AU35" s="730"/>
      <c r="AV35" s="730"/>
      <c r="AW35" s="730"/>
      <c r="AX35" s="730"/>
      <c r="AY35" s="731"/>
      <c r="AZ35" s="726">
        <v>550960</v>
      </c>
      <c r="BA35" s="727"/>
      <c r="BB35" s="727"/>
      <c r="BC35" s="727"/>
      <c r="BD35" s="727"/>
      <c r="BE35" s="727"/>
      <c r="BF35" s="728"/>
      <c r="BG35" s="732" t="s">
        <v>325</v>
      </c>
      <c r="BH35" s="733"/>
      <c r="BI35" s="733"/>
      <c r="BJ35" s="733"/>
      <c r="BK35" s="733"/>
      <c r="BL35" s="733"/>
      <c r="BM35" s="733"/>
      <c r="BN35" s="733"/>
      <c r="BO35" s="733"/>
      <c r="BP35" s="733"/>
      <c r="BQ35" s="733"/>
      <c r="BR35" s="733"/>
      <c r="BS35" s="733"/>
      <c r="BT35" s="733"/>
      <c r="BU35" s="734"/>
      <c r="BV35" s="726">
        <v>40872</v>
      </c>
      <c r="BW35" s="727"/>
      <c r="BX35" s="727"/>
      <c r="BY35" s="727"/>
      <c r="BZ35" s="727"/>
      <c r="CA35" s="727"/>
      <c r="CB35" s="728"/>
      <c r="CD35" s="705" t="s">
        <v>326</v>
      </c>
      <c r="CE35" s="702"/>
      <c r="CF35" s="702"/>
      <c r="CG35" s="702"/>
      <c r="CH35" s="702"/>
      <c r="CI35" s="702"/>
      <c r="CJ35" s="702"/>
      <c r="CK35" s="702"/>
      <c r="CL35" s="702"/>
      <c r="CM35" s="702"/>
      <c r="CN35" s="702"/>
      <c r="CO35" s="702"/>
      <c r="CP35" s="702"/>
      <c r="CQ35" s="703"/>
      <c r="CR35" s="661">
        <v>74135</v>
      </c>
      <c r="CS35" s="662"/>
      <c r="CT35" s="662"/>
      <c r="CU35" s="662"/>
      <c r="CV35" s="662"/>
      <c r="CW35" s="662"/>
      <c r="CX35" s="662"/>
      <c r="CY35" s="663"/>
      <c r="CZ35" s="666">
        <v>1.6</v>
      </c>
      <c r="DA35" s="695"/>
      <c r="DB35" s="695"/>
      <c r="DC35" s="696"/>
      <c r="DD35" s="669">
        <v>68810</v>
      </c>
      <c r="DE35" s="662"/>
      <c r="DF35" s="662"/>
      <c r="DG35" s="662"/>
      <c r="DH35" s="662"/>
      <c r="DI35" s="662"/>
      <c r="DJ35" s="662"/>
      <c r="DK35" s="663"/>
      <c r="DL35" s="669">
        <v>68810</v>
      </c>
      <c r="DM35" s="662"/>
      <c r="DN35" s="662"/>
      <c r="DO35" s="662"/>
      <c r="DP35" s="662"/>
      <c r="DQ35" s="662"/>
      <c r="DR35" s="662"/>
      <c r="DS35" s="662"/>
      <c r="DT35" s="662"/>
      <c r="DU35" s="662"/>
      <c r="DV35" s="663"/>
      <c r="DW35" s="666">
        <v>2.5</v>
      </c>
      <c r="DX35" s="695"/>
      <c r="DY35" s="695"/>
      <c r="DZ35" s="695"/>
      <c r="EA35" s="695"/>
      <c r="EB35" s="695"/>
      <c r="EC35" s="697"/>
    </row>
    <row r="36" spans="2:133" ht="11.25" customHeight="1">
      <c r="B36" s="658" t="s">
        <v>327</v>
      </c>
      <c r="C36" s="659"/>
      <c r="D36" s="659"/>
      <c r="E36" s="659"/>
      <c r="F36" s="659"/>
      <c r="G36" s="659"/>
      <c r="H36" s="659"/>
      <c r="I36" s="659"/>
      <c r="J36" s="659"/>
      <c r="K36" s="659"/>
      <c r="L36" s="659"/>
      <c r="M36" s="659"/>
      <c r="N36" s="659"/>
      <c r="O36" s="659"/>
      <c r="P36" s="659"/>
      <c r="Q36" s="660"/>
      <c r="R36" s="661" t="s">
        <v>232</v>
      </c>
      <c r="S36" s="664"/>
      <c r="T36" s="664"/>
      <c r="U36" s="664"/>
      <c r="V36" s="664"/>
      <c r="W36" s="664"/>
      <c r="X36" s="664"/>
      <c r="Y36" s="665"/>
      <c r="Z36" s="723" t="s">
        <v>232</v>
      </c>
      <c r="AA36" s="723"/>
      <c r="AB36" s="723"/>
      <c r="AC36" s="723"/>
      <c r="AD36" s="724" t="s">
        <v>232</v>
      </c>
      <c r="AE36" s="724"/>
      <c r="AF36" s="724"/>
      <c r="AG36" s="724"/>
      <c r="AH36" s="724"/>
      <c r="AI36" s="724"/>
      <c r="AJ36" s="724"/>
      <c r="AK36" s="724"/>
      <c r="AL36" s="666" t="s">
        <v>232</v>
      </c>
      <c r="AM36" s="667"/>
      <c r="AN36" s="667"/>
      <c r="AO36" s="725"/>
      <c r="AQ36" s="698" t="s">
        <v>328</v>
      </c>
      <c r="AR36" s="699"/>
      <c r="AS36" s="699"/>
      <c r="AT36" s="699"/>
      <c r="AU36" s="699"/>
      <c r="AV36" s="699"/>
      <c r="AW36" s="699"/>
      <c r="AX36" s="699"/>
      <c r="AY36" s="700"/>
      <c r="AZ36" s="661">
        <v>64915</v>
      </c>
      <c r="BA36" s="664"/>
      <c r="BB36" s="664"/>
      <c r="BC36" s="664"/>
      <c r="BD36" s="662"/>
      <c r="BE36" s="662"/>
      <c r="BF36" s="701"/>
      <c r="BG36" s="705" t="s">
        <v>329</v>
      </c>
      <c r="BH36" s="702"/>
      <c r="BI36" s="702"/>
      <c r="BJ36" s="702"/>
      <c r="BK36" s="702"/>
      <c r="BL36" s="702"/>
      <c r="BM36" s="702"/>
      <c r="BN36" s="702"/>
      <c r="BO36" s="702"/>
      <c r="BP36" s="702"/>
      <c r="BQ36" s="702"/>
      <c r="BR36" s="702"/>
      <c r="BS36" s="702"/>
      <c r="BT36" s="702"/>
      <c r="BU36" s="703"/>
      <c r="BV36" s="661">
        <v>38798</v>
      </c>
      <c r="BW36" s="664"/>
      <c r="BX36" s="664"/>
      <c r="BY36" s="664"/>
      <c r="BZ36" s="664"/>
      <c r="CA36" s="664"/>
      <c r="CB36" s="704"/>
      <c r="CD36" s="705" t="s">
        <v>330</v>
      </c>
      <c r="CE36" s="702"/>
      <c r="CF36" s="702"/>
      <c r="CG36" s="702"/>
      <c r="CH36" s="702"/>
      <c r="CI36" s="702"/>
      <c r="CJ36" s="702"/>
      <c r="CK36" s="702"/>
      <c r="CL36" s="702"/>
      <c r="CM36" s="702"/>
      <c r="CN36" s="702"/>
      <c r="CO36" s="702"/>
      <c r="CP36" s="702"/>
      <c r="CQ36" s="703"/>
      <c r="CR36" s="661">
        <v>636832</v>
      </c>
      <c r="CS36" s="664"/>
      <c r="CT36" s="664"/>
      <c r="CU36" s="664"/>
      <c r="CV36" s="664"/>
      <c r="CW36" s="664"/>
      <c r="CX36" s="664"/>
      <c r="CY36" s="665"/>
      <c r="CZ36" s="666">
        <v>13.4</v>
      </c>
      <c r="DA36" s="695"/>
      <c r="DB36" s="695"/>
      <c r="DC36" s="696"/>
      <c r="DD36" s="669">
        <v>452508</v>
      </c>
      <c r="DE36" s="664"/>
      <c r="DF36" s="664"/>
      <c r="DG36" s="664"/>
      <c r="DH36" s="664"/>
      <c r="DI36" s="664"/>
      <c r="DJ36" s="664"/>
      <c r="DK36" s="665"/>
      <c r="DL36" s="669">
        <v>300626</v>
      </c>
      <c r="DM36" s="664"/>
      <c r="DN36" s="664"/>
      <c r="DO36" s="664"/>
      <c r="DP36" s="664"/>
      <c r="DQ36" s="664"/>
      <c r="DR36" s="664"/>
      <c r="DS36" s="664"/>
      <c r="DT36" s="664"/>
      <c r="DU36" s="664"/>
      <c r="DV36" s="665"/>
      <c r="DW36" s="666">
        <v>10.8</v>
      </c>
      <c r="DX36" s="695"/>
      <c r="DY36" s="695"/>
      <c r="DZ36" s="695"/>
      <c r="EA36" s="695"/>
      <c r="EB36" s="695"/>
      <c r="EC36" s="697"/>
    </row>
    <row r="37" spans="2:133" ht="11.25" customHeight="1">
      <c r="B37" s="658" t="s">
        <v>331</v>
      </c>
      <c r="C37" s="659"/>
      <c r="D37" s="659"/>
      <c r="E37" s="659"/>
      <c r="F37" s="659"/>
      <c r="G37" s="659"/>
      <c r="H37" s="659"/>
      <c r="I37" s="659"/>
      <c r="J37" s="659"/>
      <c r="K37" s="659"/>
      <c r="L37" s="659"/>
      <c r="M37" s="659"/>
      <c r="N37" s="659"/>
      <c r="O37" s="659"/>
      <c r="P37" s="659"/>
      <c r="Q37" s="660"/>
      <c r="R37" s="661">
        <v>108400</v>
      </c>
      <c r="S37" s="664"/>
      <c r="T37" s="664"/>
      <c r="U37" s="664"/>
      <c r="V37" s="664"/>
      <c r="W37" s="664"/>
      <c r="X37" s="664"/>
      <c r="Y37" s="665"/>
      <c r="Z37" s="723">
        <v>2.2000000000000002</v>
      </c>
      <c r="AA37" s="723"/>
      <c r="AB37" s="723"/>
      <c r="AC37" s="723"/>
      <c r="AD37" s="724" t="s">
        <v>131</v>
      </c>
      <c r="AE37" s="724"/>
      <c r="AF37" s="724"/>
      <c r="AG37" s="724"/>
      <c r="AH37" s="724"/>
      <c r="AI37" s="724"/>
      <c r="AJ37" s="724"/>
      <c r="AK37" s="724"/>
      <c r="AL37" s="666" t="s">
        <v>131</v>
      </c>
      <c r="AM37" s="667"/>
      <c r="AN37" s="667"/>
      <c r="AO37" s="725"/>
      <c r="AQ37" s="698" t="s">
        <v>332</v>
      </c>
      <c r="AR37" s="699"/>
      <c r="AS37" s="699"/>
      <c r="AT37" s="699"/>
      <c r="AU37" s="699"/>
      <c r="AV37" s="699"/>
      <c r="AW37" s="699"/>
      <c r="AX37" s="699"/>
      <c r="AY37" s="700"/>
      <c r="AZ37" s="661">
        <v>8198</v>
      </c>
      <c r="BA37" s="664"/>
      <c r="BB37" s="664"/>
      <c r="BC37" s="664"/>
      <c r="BD37" s="662"/>
      <c r="BE37" s="662"/>
      <c r="BF37" s="701"/>
      <c r="BG37" s="705" t="s">
        <v>333</v>
      </c>
      <c r="BH37" s="702"/>
      <c r="BI37" s="702"/>
      <c r="BJ37" s="702"/>
      <c r="BK37" s="702"/>
      <c r="BL37" s="702"/>
      <c r="BM37" s="702"/>
      <c r="BN37" s="702"/>
      <c r="BO37" s="702"/>
      <c r="BP37" s="702"/>
      <c r="BQ37" s="702"/>
      <c r="BR37" s="702"/>
      <c r="BS37" s="702"/>
      <c r="BT37" s="702"/>
      <c r="BU37" s="703"/>
      <c r="BV37" s="661">
        <v>951</v>
      </c>
      <c r="BW37" s="664"/>
      <c r="BX37" s="664"/>
      <c r="BY37" s="664"/>
      <c r="BZ37" s="664"/>
      <c r="CA37" s="664"/>
      <c r="CB37" s="704"/>
      <c r="CD37" s="705" t="s">
        <v>334</v>
      </c>
      <c r="CE37" s="702"/>
      <c r="CF37" s="702"/>
      <c r="CG37" s="702"/>
      <c r="CH37" s="702"/>
      <c r="CI37" s="702"/>
      <c r="CJ37" s="702"/>
      <c r="CK37" s="702"/>
      <c r="CL37" s="702"/>
      <c r="CM37" s="702"/>
      <c r="CN37" s="702"/>
      <c r="CO37" s="702"/>
      <c r="CP37" s="702"/>
      <c r="CQ37" s="703"/>
      <c r="CR37" s="661">
        <v>257390</v>
      </c>
      <c r="CS37" s="662"/>
      <c r="CT37" s="662"/>
      <c r="CU37" s="662"/>
      <c r="CV37" s="662"/>
      <c r="CW37" s="662"/>
      <c r="CX37" s="662"/>
      <c r="CY37" s="663"/>
      <c r="CZ37" s="666">
        <v>5.4</v>
      </c>
      <c r="DA37" s="695"/>
      <c r="DB37" s="695"/>
      <c r="DC37" s="696"/>
      <c r="DD37" s="669">
        <v>230380</v>
      </c>
      <c r="DE37" s="662"/>
      <c r="DF37" s="662"/>
      <c r="DG37" s="662"/>
      <c r="DH37" s="662"/>
      <c r="DI37" s="662"/>
      <c r="DJ37" s="662"/>
      <c r="DK37" s="663"/>
      <c r="DL37" s="669">
        <v>228011</v>
      </c>
      <c r="DM37" s="662"/>
      <c r="DN37" s="662"/>
      <c r="DO37" s="662"/>
      <c r="DP37" s="662"/>
      <c r="DQ37" s="662"/>
      <c r="DR37" s="662"/>
      <c r="DS37" s="662"/>
      <c r="DT37" s="662"/>
      <c r="DU37" s="662"/>
      <c r="DV37" s="663"/>
      <c r="DW37" s="666">
        <v>8.1999999999999993</v>
      </c>
      <c r="DX37" s="695"/>
      <c r="DY37" s="695"/>
      <c r="DZ37" s="695"/>
      <c r="EA37" s="695"/>
      <c r="EB37" s="695"/>
      <c r="EC37" s="697"/>
    </row>
    <row r="38" spans="2:133" ht="11.25" customHeight="1">
      <c r="B38" s="673" t="s">
        <v>335</v>
      </c>
      <c r="C38" s="674"/>
      <c r="D38" s="674"/>
      <c r="E38" s="674"/>
      <c r="F38" s="674"/>
      <c r="G38" s="674"/>
      <c r="H38" s="674"/>
      <c r="I38" s="674"/>
      <c r="J38" s="674"/>
      <c r="K38" s="674"/>
      <c r="L38" s="674"/>
      <c r="M38" s="674"/>
      <c r="N38" s="674"/>
      <c r="O38" s="674"/>
      <c r="P38" s="674"/>
      <c r="Q38" s="675"/>
      <c r="R38" s="676">
        <v>4860239</v>
      </c>
      <c r="S38" s="713"/>
      <c r="T38" s="713"/>
      <c r="U38" s="713"/>
      <c r="V38" s="713"/>
      <c r="W38" s="713"/>
      <c r="X38" s="713"/>
      <c r="Y38" s="718"/>
      <c r="Z38" s="719">
        <v>100</v>
      </c>
      <c r="AA38" s="719"/>
      <c r="AB38" s="719"/>
      <c r="AC38" s="719"/>
      <c r="AD38" s="720">
        <v>2679434</v>
      </c>
      <c r="AE38" s="720"/>
      <c r="AF38" s="720"/>
      <c r="AG38" s="720"/>
      <c r="AH38" s="720"/>
      <c r="AI38" s="720"/>
      <c r="AJ38" s="720"/>
      <c r="AK38" s="720"/>
      <c r="AL38" s="679">
        <v>100</v>
      </c>
      <c r="AM38" s="721"/>
      <c r="AN38" s="721"/>
      <c r="AO38" s="722"/>
      <c r="AQ38" s="698" t="s">
        <v>336</v>
      </c>
      <c r="AR38" s="699"/>
      <c r="AS38" s="699"/>
      <c r="AT38" s="699"/>
      <c r="AU38" s="699"/>
      <c r="AV38" s="699"/>
      <c r="AW38" s="699"/>
      <c r="AX38" s="699"/>
      <c r="AY38" s="700"/>
      <c r="AZ38" s="661" t="s">
        <v>131</v>
      </c>
      <c r="BA38" s="664"/>
      <c r="BB38" s="664"/>
      <c r="BC38" s="664"/>
      <c r="BD38" s="662"/>
      <c r="BE38" s="662"/>
      <c r="BF38" s="701"/>
      <c r="BG38" s="705" t="s">
        <v>337</v>
      </c>
      <c r="BH38" s="702"/>
      <c r="BI38" s="702"/>
      <c r="BJ38" s="702"/>
      <c r="BK38" s="702"/>
      <c r="BL38" s="702"/>
      <c r="BM38" s="702"/>
      <c r="BN38" s="702"/>
      <c r="BO38" s="702"/>
      <c r="BP38" s="702"/>
      <c r="BQ38" s="702"/>
      <c r="BR38" s="702"/>
      <c r="BS38" s="702"/>
      <c r="BT38" s="702"/>
      <c r="BU38" s="703"/>
      <c r="BV38" s="661">
        <v>1640</v>
      </c>
      <c r="BW38" s="664"/>
      <c r="BX38" s="664"/>
      <c r="BY38" s="664"/>
      <c r="BZ38" s="664"/>
      <c r="CA38" s="664"/>
      <c r="CB38" s="704"/>
      <c r="CD38" s="705" t="s">
        <v>338</v>
      </c>
      <c r="CE38" s="702"/>
      <c r="CF38" s="702"/>
      <c r="CG38" s="702"/>
      <c r="CH38" s="702"/>
      <c r="CI38" s="702"/>
      <c r="CJ38" s="702"/>
      <c r="CK38" s="702"/>
      <c r="CL38" s="702"/>
      <c r="CM38" s="702"/>
      <c r="CN38" s="702"/>
      <c r="CO38" s="702"/>
      <c r="CP38" s="702"/>
      <c r="CQ38" s="703"/>
      <c r="CR38" s="661">
        <v>542762</v>
      </c>
      <c r="CS38" s="664"/>
      <c r="CT38" s="664"/>
      <c r="CU38" s="664"/>
      <c r="CV38" s="664"/>
      <c r="CW38" s="664"/>
      <c r="CX38" s="664"/>
      <c r="CY38" s="665"/>
      <c r="CZ38" s="666">
        <v>11.4</v>
      </c>
      <c r="DA38" s="695"/>
      <c r="DB38" s="695"/>
      <c r="DC38" s="696"/>
      <c r="DD38" s="669">
        <v>453309</v>
      </c>
      <c r="DE38" s="664"/>
      <c r="DF38" s="664"/>
      <c r="DG38" s="664"/>
      <c r="DH38" s="664"/>
      <c r="DI38" s="664"/>
      <c r="DJ38" s="664"/>
      <c r="DK38" s="665"/>
      <c r="DL38" s="669">
        <v>445532</v>
      </c>
      <c r="DM38" s="664"/>
      <c r="DN38" s="664"/>
      <c r="DO38" s="664"/>
      <c r="DP38" s="664"/>
      <c r="DQ38" s="664"/>
      <c r="DR38" s="664"/>
      <c r="DS38" s="664"/>
      <c r="DT38" s="664"/>
      <c r="DU38" s="664"/>
      <c r="DV38" s="665"/>
      <c r="DW38" s="666">
        <v>16</v>
      </c>
      <c r="DX38" s="695"/>
      <c r="DY38" s="695"/>
      <c r="DZ38" s="695"/>
      <c r="EA38" s="695"/>
      <c r="EB38" s="695"/>
      <c r="EC38" s="697"/>
    </row>
    <row r="39" spans="2:133" ht="11.25" customHeight="1">
      <c r="AQ39" s="698" t="s">
        <v>339</v>
      </c>
      <c r="AR39" s="699"/>
      <c r="AS39" s="699"/>
      <c r="AT39" s="699"/>
      <c r="AU39" s="699"/>
      <c r="AV39" s="699"/>
      <c r="AW39" s="699"/>
      <c r="AX39" s="699"/>
      <c r="AY39" s="700"/>
      <c r="AZ39" s="661" t="s">
        <v>131</v>
      </c>
      <c r="BA39" s="664"/>
      <c r="BB39" s="664"/>
      <c r="BC39" s="664"/>
      <c r="BD39" s="662"/>
      <c r="BE39" s="662"/>
      <c r="BF39" s="701"/>
      <c r="BG39" s="706" t="s">
        <v>340</v>
      </c>
      <c r="BH39" s="707"/>
      <c r="BI39" s="707"/>
      <c r="BJ39" s="707"/>
      <c r="BK39" s="707"/>
      <c r="BL39" s="235"/>
      <c r="BM39" s="702" t="s">
        <v>341</v>
      </c>
      <c r="BN39" s="702"/>
      <c r="BO39" s="702"/>
      <c r="BP39" s="702"/>
      <c r="BQ39" s="702"/>
      <c r="BR39" s="702"/>
      <c r="BS39" s="702"/>
      <c r="BT39" s="702"/>
      <c r="BU39" s="703"/>
      <c r="BV39" s="661">
        <v>127</v>
      </c>
      <c r="BW39" s="664"/>
      <c r="BX39" s="664"/>
      <c r="BY39" s="664"/>
      <c r="BZ39" s="664"/>
      <c r="CA39" s="664"/>
      <c r="CB39" s="704"/>
      <c r="CD39" s="705" t="s">
        <v>342</v>
      </c>
      <c r="CE39" s="702"/>
      <c r="CF39" s="702"/>
      <c r="CG39" s="702"/>
      <c r="CH39" s="702"/>
      <c r="CI39" s="702"/>
      <c r="CJ39" s="702"/>
      <c r="CK39" s="702"/>
      <c r="CL39" s="702"/>
      <c r="CM39" s="702"/>
      <c r="CN39" s="702"/>
      <c r="CO39" s="702"/>
      <c r="CP39" s="702"/>
      <c r="CQ39" s="703"/>
      <c r="CR39" s="661">
        <v>25600</v>
      </c>
      <c r="CS39" s="662"/>
      <c r="CT39" s="662"/>
      <c r="CU39" s="662"/>
      <c r="CV39" s="662"/>
      <c r="CW39" s="662"/>
      <c r="CX39" s="662"/>
      <c r="CY39" s="663"/>
      <c r="CZ39" s="666">
        <v>0.5</v>
      </c>
      <c r="DA39" s="695"/>
      <c r="DB39" s="695"/>
      <c r="DC39" s="696"/>
      <c r="DD39" s="669">
        <v>25600</v>
      </c>
      <c r="DE39" s="662"/>
      <c r="DF39" s="662"/>
      <c r="DG39" s="662"/>
      <c r="DH39" s="662"/>
      <c r="DI39" s="662"/>
      <c r="DJ39" s="662"/>
      <c r="DK39" s="663"/>
      <c r="DL39" s="669" t="s">
        <v>232</v>
      </c>
      <c r="DM39" s="662"/>
      <c r="DN39" s="662"/>
      <c r="DO39" s="662"/>
      <c r="DP39" s="662"/>
      <c r="DQ39" s="662"/>
      <c r="DR39" s="662"/>
      <c r="DS39" s="662"/>
      <c r="DT39" s="662"/>
      <c r="DU39" s="662"/>
      <c r="DV39" s="663"/>
      <c r="DW39" s="666" t="s">
        <v>131</v>
      </c>
      <c r="DX39" s="695"/>
      <c r="DY39" s="695"/>
      <c r="DZ39" s="695"/>
      <c r="EA39" s="695"/>
      <c r="EB39" s="695"/>
      <c r="EC39" s="697"/>
    </row>
    <row r="40" spans="2:133" ht="11.25" customHeight="1">
      <c r="AQ40" s="698" t="s">
        <v>343</v>
      </c>
      <c r="AR40" s="699"/>
      <c r="AS40" s="699"/>
      <c r="AT40" s="699"/>
      <c r="AU40" s="699"/>
      <c r="AV40" s="699"/>
      <c r="AW40" s="699"/>
      <c r="AX40" s="699"/>
      <c r="AY40" s="700"/>
      <c r="AZ40" s="661">
        <v>206481</v>
      </c>
      <c r="BA40" s="664"/>
      <c r="BB40" s="664"/>
      <c r="BC40" s="664"/>
      <c r="BD40" s="662"/>
      <c r="BE40" s="662"/>
      <c r="BF40" s="701"/>
      <c r="BG40" s="706"/>
      <c r="BH40" s="707"/>
      <c r="BI40" s="707"/>
      <c r="BJ40" s="707"/>
      <c r="BK40" s="707"/>
      <c r="BL40" s="235"/>
      <c r="BM40" s="702" t="s">
        <v>344</v>
      </c>
      <c r="BN40" s="702"/>
      <c r="BO40" s="702"/>
      <c r="BP40" s="702"/>
      <c r="BQ40" s="702"/>
      <c r="BR40" s="702"/>
      <c r="BS40" s="702"/>
      <c r="BT40" s="702"/>
      <c r="BU40" s="703"/>
      <c r="BV40" s="661" t="s">
        <v>131</v>
      </c>
      <c r="BW40" s="664"/>
      <c r="BX40" s="664"/>
      <c r="BY40" s="664"/>
      <c r="BZ40" s="664"/>
      <c r="CA40" s="664"/>
      <c r="CB40" s="704"/>
      <c r="CD40" s="705" t="s">
        <v>345</v>
      </c>
      <c r="CE40" s="702"/>
      <c r="CF40" s="702"/>
      <c r="CG40" s="702"/>
      <c r="CH40" s="702"/>
      <c r="CI40" s="702"/>
      <c r="CJ40" s="702"/>
      <c r="CK40" s="702"/>
      <c r="CL40" s="702"/>
      <c r="CM40" s="702"/>
      <c r="CN40" s="702"/>
      <c r="CO40" s="702"/>
      <c r="CP40" s="702"/>
      <c r="CQ40" s="703"/>
      <c r="CR40" s="661">
        <v>35683</v>
      </c>
      <c r="CS40" s="664"/>
      <c r="CT40" s="664"/>
      <c r="CU40" s="664"/>
      <c r="CV40" s="664"/>
      <c r="CW40" s="664"/>
      <c r="CX40" s="664"/>
      <c r="CY40" s="665"/>
      <c r="CZ40" s="666">
        <v>0.8</v>
      </c>
      <c r="DA40" s="695"/>
      <c r="DB40" s="695"/>
      <c r="DC40" s="696"/>
      <c r="DD40" s="669">
        <v>73</v>
      </c>
      <c r="DE40" s="664"/>
      <c r="DF40" s="664"/>
      <c r="DG40" s="664"/>
      <c r="DH40" s="664"/>
      <c r="DI40" s="664"/>
      <c r="DJ40" s="664"/>
      <c r="DK40" s="665"/>
      <c r="DL40" s="669" t="s">
        <v>131</v>
      </c>
      <c r="DM40" s="664"/>
      <c r="DN40" s="664"/>
      <c r="DO40" s="664"/>
      <c r="DP40" s="664"/>
      <c r="DQ40" s="664"/>
      <c r="DR40" s="664"/>
      <c r="DS40" s="664"/>
      <c r="DT40" s="664"/>
      <c r="DU40" s="664"/>
      <c r="DV40" s="665"/>
      <c r="DW40" s="666" t="s">
        <v>131</v>
      </c>
      <c r="DX40" s="695"/>
      <c r="DY40" s="695"/>
      <c r="DZ40" s="695"/>
      <c r="EA40" s="695"/>
      <c r="EB40" s="695"/>
      <c r="EC40" s="697"/>
    </row>
    <row r="41" spans="2:133" ht="11.25" customHeight="1">
      <c r="AQ41" s="710" t="s">
        <v>346</v>
      </c>
      <c r="AR41" s="711"/>
      <c r="AS41" s="711"/>
      <c r="AT41" s="711"/>
      <c r="AU41" s="711"/>
      <c r="AV41" s="711"/>
      <c r="AW41" s="711"/>
      <c r="AX41" s="711"/>
      <c r="AY41" s="712"/>
      <c r="AZ41" s="676">
        <v>271366</v>
      </c>
      <c r="BA41" s="713"/>
      <c r="BB41" s="713"/>
      <c r="BC41" s="713"/>
      <c r="BD41" s="677"/>
      <c r="BE41" s="677"/>
      <c r="BF41" s="714"/>
      <c r="BG41" s="708"/>
      <c r="BH41" s="709"/>
      <c r="BI41" s="709"/>
      <c r="BJ41" s="709"/>
      <c r="BK41" s="709"/>
      <c r="BL41" s="236"/>
      <c r="BM41" s="715" t="s">
        <v>347</v>
      </c>
      <c r="BN41" s="715"/>
      <c r="BO41" s="715"/>
      <c r="BP41" s="715"/>
      <c r="BQ41" s="715"/>
      <c r="BR41" s="715"/>
      <c r="BS41" s="715"/>
      <c r="BT41" s="715"/>
      <c r="BU41" s="716"/>
      <c r="BV41" s="676">
        <v>292</v>
      </c>
      <c r="BW41" s="713"/>
      <c r="BX41" s="713"/>
      <c r="BY41" s="713"/>
      <c r="BZ41" s="713"/>
      <c r="CA41" s="713"/>
      <c r="CB41" s="717"/>
      <c r="CD41" s="705" t="s">
        <v>348</v>
      </c>
      <c r="CE41" s="702"/>
      <c r="CF41" s="702"/>
      <c r="CG41" s="702"/>
      <c r="CH41" s="702"/>
      <c r="CI41" s="702"/>
      <c r="CJ41" s="702"/>
      <c r="CK41" s="702"/>
      <c r="CL41" s="702"/>
      <c r="CM41" s="702"/>
      <c r="CN41" s="702"/>
      <c r="CO41" s="702"/>
      <c r="CP41" s="702"/>
      <c r="CQ41" s="703"/>
      <c r="CR41" s="661" t="s">
        <v>232</v>
      </c>
      <c r="CS41" s="662"/>
      <c r="CT41" s="662"/>
      <c r="CU41" s="662"/>
      <c r="CV41" s="662"/>
      <c r="CW41" s="662"/>
      <c r="CX41" s="662"/>
      <c r="CY41" s="663"/>
      <c r="CZ41" s="666" t="s">
        <v>131</v>
      </c>
      <c r="DA41" s="695"/>
      <c r="DB41" s="695"/>
      <c r="DC41" s="696"/>
      <c r="DD41" s="669" t="s">
        <v>232</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c r="B42" s="229" t="s">
        <v>349</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350</v>
      </c>
      <c r="CE42" s="659"/>
      <c r="CF42" s="659"/>
      <c r="CG42" s="659"/>
      <c r="CH42" s="659"/>
      <c r="CI42" s="659"/>
      <c r="CJ42" s="659"/>
      <c r="CK42" s="659"/>
      <c r="CL42" s="659"/>
      <c r="CM42" s="659"/>
      <c r="CN42" s="659"/>
      <c r="CO42" s="659"/>
      <c r="CP42" s="659"/>
      <c r="CQ42" s="660"/>
      <c r="CR42" s="661">
        <v>910900</v>
      </c>
      <c r="CS42" s="664"/>
      <c r="CT42" s="664"/>
      <c r="CU42" s="664"/>
      <c r="CV42" s="664"/>
      <c r="CW42" s="664"/>
      <c r="CX42" s="664"/>
      <c r="CY42" s="665"/>
      <c r="CZ42" s="666">
        <v>19.2</v>
      </c>
      <c r="DA42" s="667"/>
      <c r="DB42" s="667"/>
      <c r="DC42" s="668"/>
      <c r="DD42" s="669">
        <v>129515</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c r="B43" s="239" t="s">
        <v>351</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352</v>
      </c>
      <c r="CE43" s="659"/>
      <c r="CF43" s="659"/>
      <c r="CG43" s="659"/>
      <c r="CH43" s="659"/>
      <c r="CI43" s="659"/>
      <c r="CJ43" s="659"/>
      <c r="CK43" s="659"/>
      <c r="CL43" s="659"/>
      <c r="CM43" s="659"/>
      <c r="CN43" s="659"/>
      <c r="CO43" s="659"/>
      <c r="CP43" s="659"/>
      <c r="CQ43" s="660"/>
      <c r="CR43" s="661">
        <v>42607</v>
      </c>
      <c r="CS43" s="662"/>
      <c r="CT43" s="662"/>
      <c r="CU43" s="662"/>
      <c r="CV43" s="662"/>
      <c r="CW43" s="662"/>
      <c r="CX43" s="662"/>
      <c r="CY43" s="663"/>
      <c r="CZ43" s="666">
        <v>0.9</v>
      </c>
      <c r="DA43" s="695"/>
      <c r="DB43" s="695"/>
      <c r="DC43" s="696"/>
      <c r="DD43" s="669">
        <v>42607</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c r="B44" s="240" t="s">
        <v>353</v>
      </c>
      <c r="CD44" s="689" t="s">
        <v>304</v>
      </c>
      <c r="CE44" s="690"/>
      <c r="CF44" s="658" t="s">
        <v>354</v>
      </c>
      <c r="CG44" s="659"/>
      <c r="CH44" s="659"/>
      <c r="CI44" s="659"/>
      <c r="CJ44" s="659"/>
      <c r="CK44" s="659"/>
      <c r="CL44" s="659"/>
      <c r="CM44" s="659"/>
      <c r="CN44" s="659"/>
      <c r="CO44" s="659"/>
      <c r="CP44" s="659"/>
      <c r="CQ44" s="660"/>
      <c r="CR44" s="661">
        <v>891300</v>
      </c>
      <c r="CS44" s="664"/>
      <c r="CT44" s="664"/>
      <c r="CU44" s="664"/>
      <c r="CV44" s="664"/>
      <c r="CW44" s="664"/>
      <c r="CX44" s="664"/>
      <c r="CY44" s="665"/>
      <c r="CZ44" s="666">
        <v>18.8</v>
      </c>
      <c r="DA44" s="667"/>
      <c r="DB44" s="667"/>
      <c r="DC44" s="668"/>
      <c r="DD44" s="669">
        <v>118189</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c r="CD45" s="691"/>
      <c r="CE45" s="692"/>
      <c r="CF45" s="658" t="s">
        <v>355</v>
      </c>
      <c r="CG45" s="659"/>
      <c r="CH45" s="659"/>
      <c r="CI45" s="659"/>
      <c r="CJ45" s="659"/>
      <c r="CK45" s="659"/>
      <c r="CL45" s="659"/>
      <c r="CM45" s="659"/>
      <c r="CN45" s="659"/>
      <c r="CO45" s="659"/>
      <c r="CP45" s="659"/>
      <c r="CQ45" s="660"/>
      <c r="CR45" s="661">
        <v>416915</v>
      </c>
      <c r="CS45" s="662"/>
      <c r="CT45" s="662"/>
      <c r="CU45" s="662"/>
      <c r="CV45" s="662"/>
      <c r="CW45" s="662"/>
      <c r="CX45" s="662"/>
      <c r="CY45" s="663"/>
      <c r="CZ45" s="666">
        <v>8.8000000000000007</v>
      </c>
      <c r="DA45" s="695"/>
      <c r="DB45" s="695"/>
      <c r="DC45" s="696"/>
      <c r="DD45" s="669">
        <v>23762</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c r="CD46" s="691"/>
      <c r="CE46" s="692"/>
      <c r="CF46" s="658" t="s">
        <v>356</v>
      </c>
      <c r="CG46" s="659"/>
      <c r="CH46" s="659"/>
      <c r="CI46" s="659"/>
      <c r="CJ46" s="659"/>
      <c r="CK46" s="659"/>
      <c r="CL46" s="659"/>
      <c r="CM46" s="659"/>
      <c r="CN46" s="659"/>
      <c r="CO46" s="659"/>
      <c r="CP46" s="659"/>
      <c r="CQ46" s="660"/>
      <c r="CR46" s="661">
        <v>445975</v>
      </c>
      <c r="CS46" s="664"/>
      <c r="CT46" s="664"/>
      <c r="CU46" s="664"/>
      <c r="CV46" s="664"/>
      <c r="CW46" s="664"/>
      <c r="CX46" s="664"/>
      <c r="CY46" s="665"/>
      <c r="CZ46" s="666">
        <v>9.4</v>
      </c>
      <c r="DA46" s="667"/>
      <c r="DB46" s="667"/>
      <c r="DC46" s="668"/>
      <c r="DD46" s="669">
        <v>86217</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c r="CD47" s="691"/>
      <c r="CE47" s="692"/>
      <c r="CF47" s="658" t="s">
        <v>357</v>
      </c>
      <c r="CG47" s="659"/>
      <c r="CH47" s="659"/>
      <c r="CI47" s="659"/>
      <c r="CJ47" s="659"/>
      <c r="CK47" s="659"/>
      <c r="CL47" s="659"/>
      <c r="CM47" s="659"/>
      <c r="CN47" s="659"/>
      <c r="CO47" s="659"/>
      <c r="CP47" s="659"/>
      <c r="CQ47" s="660"/>
      <c r="CR47" s="661">
        <v>19600</v>
      </c>
      <c r="CS47" s="662"/>
      <c r="CT47" s="662"/>
      <c r="CU47" s="662"/>
      <c r="CV47" s="662"/>
      <c r="CW47" s="662"/>
      <c r="CX47" s="662"/>
      <c r="CY47" s="663"/>
      <c r="CZ47" s="666">
        <v>0.4</v>
      </c>
      <c r="DA47" s="695"/>
      <c r="DB47" s="695"/>
      <c r="DC47" s="696"/>
      <c r="DD47" s="669">
        <v>11326</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c r="CD48" s="693"/>
      <c r="CE48" s="694"/>
      <c r="CF48" s="658" t="s">
        <v>358</v>
      </c>
      <c r="CG48" s="659"/>
      <c r="CH48" s="659"/>
      <c r="CI48" s="659"/>
      <c r="CJ48" s="659"/>
      <c r="CK48" s="659"/>
      <c r="CL48" s="659"/>
      <c r="CM48" s="659"/>
      <c r="CN48" s="659"/>
      <c r="CO48" s="659"/>
      <c r="CP48" s="659"/>
      <c r="CQ48" s="660"/>
      <c r="CR48" s="661" t="s">
        <v>232</v>
      </c>
      <c r="CS48" s="664"/>
      <c r="CT48" s="664"/>
      <c r="CU48" s="664"/>
      <c r="CV48" s="664"/>
      <c r="CW48" s="664"/>
      <c r="CX48" s="664"/>
      <c r="CY48" s="665"/>
      <c r="CZ48" s="666" t="s">
        <v>131</v>
      </c>
      <c r="DA48" s="667"/>
      <c r="DB48" s="667"/>
      <c r="DC48" s="668"/>
      <c r="DD48" s="669" t="s">
        <v>232</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c r="CD49" s="673" t="s">
        <v>359</v>
      </c>
      <c r="CE49" s="674"/>
      <c r="CF49" s="674"/>
      <c r="CG49" s="674"/>
      <c r="CH49" s="674"/>
      <c r="CI49" s="674"/>
      <c r="CJ49" s="674"/>
      <c r="CK49" s="674"/>
      <c r="CL49" s="674"/>
      <c r="CM49" s="674"/>
      <c r="CN49" s="674"/>
      <c r="CO49" s="674"/>
      <c r="CP49" s="674"/>
      <c r="CQ49" s="675"/>
      <c r="CR49" s="676">
        <v>4747268</v>
      </c>
      <c r="CS49" s="677"/>
      <c r="CT49" s="677"/>
      <c r="CU49" s="677"/>
      <c r="CV49" s="677"/>
      <c r="CW49" s="677"/>
      <c r="CX49" s="677"/>
      <c r="CY49" s="678"/>
      <c r="CZ49" s="679">
        <v>100</v>
      </c>
      <c r="DA49" s="680"/>
      <c r="DB49" s="680"/>
      <c r="DC49" s="681"/>
      <c r="DD49" s="682">
        <v>3132706</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row r="51" spans="82:133" hidden="1"/>
    <row r="52" spans="82:133" hidden="1"/>
    <row r="53" spans="82:133" hidden="1"/>
  </sheetData>
  <sheetProtection algorithmName="SHA-512" hashValue="4t5k/20dfbKEqjDAdJnZjYYDmcId8v/XIV2JByq/SnEJ7yJ59WsCLtuCTY9Q0y7oQIszC/TYVSR/V92yLrZnCA==" saltValue="yCxRE1yT2QONR6pbjUj0N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55" zoomScaleNormal="55" zoomScaleSheetLayoutView="70" workbookViewId="0"/>
  </sheetViews>
  <sheetFormatPr defaultColWidth="0" defaultRowHeight="13.5" zeroHeight="1"/>
  <cols>
    <col min="1" max="130" width="2.75" style="289" customWidth="1"/>
    <col min="131" max="131" width="1.625" style="289" customWidth="1"/>
    <col min="132" max="16384" width="9" style="289" hidden="1"/>
  </cols>
  <sheetData>
    <row r="1" spans="1:131" s="247" customFormat="1" ht="11.25" customHeight="1" thickBot="1">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c r="A2" s="248" t="s">
        <v>360</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361</v>
      </c>
      <c r="DK2" s="1200"/>
      <c r="DL2" s="1200"/>
      <c r="DM2" s="1200"/>
      <c r="DN2" s="1200"/>
      <c r="DO2" s="1201"/>
      <c r="DP2" s="249"/>
      <c r="DQ2" s="1199" t="s">
        <v>362</v>
      </c>
      <c r="DR2" s="1200"/>
      <c r="DS2" s="1200"/>
      <c r="DT2" s="1200"/>
      <c r="DU2" s="1200"/>
      <c r="DV2" s="1200"/>
      <c r="DW2" s="1200"/>
      <c r="DX2" s="1200"/>
      <c r="DY2" s="1200"/>
      <c r="DZ2" s="1201"/>
      <c r="EA2" s="250"/>
    </row>
    <row r="3" spans="1:131" s="247" customFormat="1" ht="11.25" customHeight="1">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c r="A4" s="1152" t="s">
        <v>363</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364</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c r="A5" s="1084" t="s">
        <v>365</v>
      </c>
      <c r="B5" s="1085"/>
      <c r="C5" s="1085"/>
      <c r="D5" s="1085"/>
      <c r="E5" s="1085"/>
      <c r="F5" s="1085"/>
      <c r="G5" s="1085"/>
      <c r="H5" s="1085"/>
      <c r="I5" s="1085"/>
      <c r="J5" s="1085"/>
      <c r="K5" s="1085"/>
      <c r="L5" s="1085"/>
      <c r="M5" s="1085"/>
      <c r="N5" s="1085"/>
      <c r="O5" s="1085"/>
      <c r="P5" s="1086"/>
      <c r="Q5" s="1090" t="s">
        <v>366</v>
      </c>
      <c r="R5" s="1091"/>
      <c r="S5" s="1091"/>
      <c r="T5" s="1091"/>
      <c r="U5" s="1092"/>
      <c r="V5" s="1090" t="s">
        <v>367</v>
      </c>
      <c r="W5" s="1091"/>
      <c r="X5" s="1091"/>
      <c r="Y5" s="1091"/>
      <c r="Z5" s="1092"/>
      <c r="AA5" s="1090" t="s">
        <v>368</v>
      </c>
      <c r="AB5" s="1091"/>
      <c r="AC5" s="1091"/>
      <c r="AD5" s="1091"/>
      <c r="AE5" s="1091"/>
      <c r="AF5" s="1202" t="s">
        <v>369</v>
      </c>
      <c r="AG5" s="1091"/>
      <c r="AH5" s="1091"/>
      <c r="AI5" s="1091"/>
      <c r="AJ5" s="1106"/>
      <c r="AK5" s="1091" t="s">
        <v>370</v>
      </c>
      <c r="AL5" s="1091"/>
      <c r="AM5" s="1091"/>
      <c r="AN5" s="1091"/>
      <c r="AO5" s="1092"/>
      <c r="AP5" s="1090" t="s">
        <v>371</v>
      </c>
      <c r="AQ5" s="1091"/>
      <c r="AR5" s="1091"/>
      <c r="AS5" s="1091"/>
      <c r="AT5" s="1092"/>
      <c r="AU5" s="1090" t="s">
        <v>372</v>
      </c>
      <c r="AV5" s="1091"/>
      <c r="AW5" s="1091"/>
      <c r="AX5" s="1091"/>
      <c r="AY5" s="1106"/>
      <c r="AZ5" s="256"/>
      <c r="BA5" s="256"/>
      <c r="BB5" s="256"/>
      <c r="BC5" s="256"/>
      <c r="BD5" s="256"/>
      <c r="BE5" s="257"/>
      <c r="BF5" s="257"/>
      <c r="BG5" s="257"/>
      <c r="BH5" s="257"/>
      <c r="BI5" s="257"/>
      <c r="BJ5" s="257"/>
      <c r="BK5" s="257"/>
      <c r="BL5" s="257"/>
      <c r="BM5" s="257"/>
      <c r="BN5" s="257"/>
      <c r="BO5" s="257"/>
      <c r="BP5" s="257"/>
      <c r="BQ5" s="1084" t="s">
        <v>373</v>
      </c>
      <c r="BR5" s="1085"/>
      <c r="BS5" s="1085"/>
      <c r="BT5" s="1085"/>
      <c r="BU5" s="1085"/>
      <c r="BV5" s="1085"/>
      <c r="BW5" s="1085"/>
      <c r="BX5" s="1085"/>
      <c r="BY5" s="1085"/>
      <c r="BZ5" s="1085"/>
      <c r="CA5" s="1085"/>
      <c r="CB5" s="1085"/>
      <c r="CC5" s="1085"/>
      <c r="CD5" s="1085"/>
      <c r="CE5" s="1085"/>
      <c r="CF5" s="1085"/>
      <c r="CG5" s="1086"/>
      <c r="CH5" s="1090" t="s">
        <v>374</v>
      </c>
      <c r="CI5" s="1091"/>
      <c r="CJ5" s="1091"/>
      <c r="CK5" s="1091"/>
      <c r="CL5" s="1092"/>
      <c r="CM5" s="1090" t="s">
        <v>375</v>
      </c>
      <c r="CN5" s="1091"/>
      <c r="CO5" s="1091"/>
      <c r="CP5" s="1091"/>
      <c r="CQ5" s="1092"/>
      <c r="CR5" s="1090" t="s">
        <v>376</v>
      </c>
      <c r="CS5" s="1091"/>
      <c r="CT5" s="1091"/>
      <c r="CU5" s="1091"/>
      <c r="CV5" s="1092"/>
      <c r="CW5" s="1090" t="s">
        <v>377</v>
      </c>
      <c r="CX5" s="1091"/>
      <c r="CY5" s="1091"/>
      <c r="CZ5" s="1091"/>
      <c r="DA5" s="1092"/>
      <c r="DB5" s="1090" t="s">
        <v>378</v>
      </c>
      <c r="DC5" s="1091"/>
      <c r="DD5" s="1091"/>
      <c r="DE5" s="1091"/>
      <c r="DF5" s="1092"/>
      <c r="DG5" s="1187" t="s">
        <v>379</v>
      </c>
      <c r="DH5" s="1188"/>
      <c r="DI5" s="1188"/>
      <c r="DJ5" s="1188"/>
      <c r="DK5" s="1189"/>
      <c r="DL5" s="1187" t="s">
        <v>380</v>
      </c>
      <c r="DM5" s="1188"/>
      <c r="DN5" s="1188"/>
      <c r="DO5" s="1188"/>
      <c r="DP5" s="1189"/>
      <c r="DQ5" s="1090" t="s">
        <v>381</v>
      </c>
      <c r="DR5" s="1091"/>
      <c r="DS5" s="1091"/>
      <c r="DT5" s="1091"/>
      <c r="DU5" s="1092"/>
      <c r="DV5" s="1090" t="s">
        <v>372</v>
      </c>
      <c r="DW5" s="1091"/>
      <c r="DX5" s="1091"/>
      <c r="DY5" s="1091"/>
      <c r="DZ5" s="1106"/>
      <c r="EA5" s="254"/>
    </row>
    <row r="6" spans="1:131" s="255" customFormat="1" ht="26.25" customHeight="1" thickBot="1">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c r="A7" s="258">
        <v>1</v>
      </c>
      <c r="B7" s="1139" t="s">
        <v>382</v>
      </c>
      <c r="C7" s="1140"/>
      <c r="D7" s="1140"/>
      <c r="E7" s="1140"/>
      <c r="F7" s="1140"/>
      <c r="G7" s="1140"/>
      <c r="H7" s="1140"/>
      <c r="I7" s="1140"/>
      <c r="J7" s="1140"/>
      <c r="K7" s="1140"/>
      <c r="L7" s="1140"/>
      <c r="M7" s="1140"/>
      <c r="N7" s="1140"/>
      <c r="O7" s="1140"/>
      <c r="P7" s="1141"/>
      <c r="Q7" s="1193">
        <v>4860</v>
      </c>
      <c r="R7" s="1194"/>
      <c r="S7" s="1194"/>
      <c r="T7" s="1194"/>
      <c r="U7" s="1194"/>
      <c r="V7" s="1194">
        <v>4747</v>
      </c>
      <c r="W7" s="1194"/>
      <c r="X7" s="1194"/>
      <c r="Y7" s="1194"/>
      <c r="Z7" s="1194"/>
      <c r="AA7" s="1194">
        <v>113</v>
      </c>
      <c r="AB7" s="1194"/>
      <c r="AC7" s="1194"/>
      <c r="AD7" s="1194"/>
      <c r="AE7" s="1195"/>
      <c r="AF7" s="1196">
        <v>107</v>
      </c>
      <c r="AG7" s="1197"/>
      <c r="AH7" s="1197"/>
      <c r="AI7" s="1197"/>
      <c r="AJ7" s="1198"/>
      <c r="AK7" s="1180">
        <v>254</v>
      </c>
      <c r="AL7" s="1181"/>
      <c r="AM7" s="1181"/>
      <c r="AN7" s="1181"/>
      <c r="AO7" s="1181"/>
      <c r="AP7" s="1181">
        <v>5748</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t="s">
        <v>592</v>
      </c>
      <c r="BT7" s="1185"/>
      <c r="BU7" s="1185"/>
      <c r="BV7" s="1185"/>
      <c r="BW7" s="1185"/>
      <c r="BX7" s="1185"/>
      <c r="BY7" s="1185"/>
      <c r="BZ7" s="1185"/>
      <c r="CA7" s="1185"/>
      <c r="CB7" s="1185"/>
      <c r="CC7" s="1185"/>
      <c r="CD7" s="1185"/>
      <c r="CE7" s="1185"/>
      <c r="CF7" s="1185"/>
      <c r="CG7" s="1186"/>
      <c r="CH7" s="1177">
        <v>0</v>
      </c>
      <c r="CI7" s="1178"/>
      <c r="CJ7" s="1178"/>
      <c r="CK7" s="1178"/>
      <c r="CL7" s="1179"/>
      <c r="CM7" s="1177">
        <v>28</v>
      </c>
      <c r="CN7" s="1178"/>
      <c r="CO7" s="1178"/>
      <c r="CP7" s="1178"/>
      <c r="CQ7" s="1179"/>
      <c r="CR7" s="1177">
        <v>20</v>
      </c>
      <c r="CS7" s="1178"/>
      <c r="CT7" s="1178"/>
      <c r="CU7" s="1178"/>
      <c r="CV7" s="1179"/>
      <c r="CW7" s="1177" t="s">
        <v>594</v>
      </c>
      <c r="CX7" s="1178"/>
      <c r="CY7" s="1178"/>
      <c r="CZ7" s="1178"/>
      <c r="DA7" s="1179"/>
      <c r="DB7" s="1177" t="s">
        <v>594</v>
      </c>
      <c r="DC7" s="1178"/>
      <c r="DD7" s="1178"/>
      <c r="DE7" s="1178"/>
      <c r="DF7" s="1179"/>
      <c r="DG7" s="1177" t="s">
        <v>594</v>
      </c>
      <c r="DH7" s="1178"/>
      <c r="DI7" s="1178"/>
      <c r="DJ7" s="1178"/>
      <c r="DK7" s="1179"/>
      <c r="DL7" s="1177" t="s">
        <v>594</v>
      </c>
      <c r="DM7" s="1178"/>
      <c r="DN7" s="1178"/>
      <c r="DO7" s="1178"/>
      <c r="DP7" s="1179"/>
      <c r="DQ7" s="1177" t="s">
        <v>594</v>
      </c>
      <c r="DR7" s="1178"/>
      <c r="DS7" s="1178"/>
      <c r="DT7" s="1178"/>
      <c r="DU7" s="1179"/>
      <c r="DV7" s="1204"/>
      <c r="DW7" s="1205"/>
      <c r="DX7" s="1205"/>
      <c r="DY7" s="1205"/>
      <c r="DZ7" s="1206"/>
      <c r="EA7" s="254"/>
    </row>
    <row r="8" spans="1:131" s="255" customFormat="1" ht="26.25" customHeight="1">
      <c r="A8" s="261">
        <v>2</v>
      </c>
      <c r="B8" s="1126"/>
      <c r="C8" s="1127"/>
      <c r="D8" s="1127"/>
      <c r="E8" s="1127"/>
      <c r="F8" s="1127"/>
      <c r="G8" s="1127"/>
      <c r="H8" s="1127"/>
      <c r="I8" s="1127"/>
      <c r="J8" s="1127"/>
      <c r="K8" s="1127"/>
      <c r="L8" s="1127"/>
      <c r="M8" s="1127"/>
      <c r="N8" s="1127"/>
      <c r="O8" s="1127"/>
      <c r="P8" s="1128"/>
      <c r="Q8" s="1132"/>
      <c r="R8" s="1133"/>
      <c r="S8" s="1133"/>
      <c r="T8" s="1133"/>
      <c r="U8" s="1133"/>
      <c r="V8" s="1133"/>
      <c r="W8" s="1133"/>
      <c r="X8" s="1133"/>
      <c r="Y8" s="1133"/>
      <c r="Z8" s="1133"/>
      <c r="AA8" s="1133"/>
      <c r="AB8" s="1133"/>
      <c r="AC8" s="1133"/>
      <c r="AD8" s="1133"/>
      <c r="AE8" s="1134"/>
      <c r="AF8" s="1108"/>
      <c r="AG8" s="1109"/>
      <c r="AH8" s="1109"/>
      <c r="AI8" s="1109"/>
      <c r="AJ8" s="1110"/>
      <c r="AK8" s="1175"/>
      <c r="AL8" s="1176"/>
      <c r="AM8" s="1176"/>
      <c r="AN8" s="1176"/>
      <c r="AO8" s="1176"/>
      <c r="AP8" s="1176"/>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593</v>
      </c>
      <c r="BT8" s="1104"/>
      <c r="BU8" s="1104"/>
      <c r="BV8" s="1104"/>
      <c r="BW8" s="1104"/>
      <c r="BX8" s="1104"/>
      <c r="BY8" s="1104"/>
      <c r="BZ8" s="1104"/>
      <c r="CA8" s="1104"/>
      <c r="CB8" s="1104"/>
      <c r="CC8" s="1104"/>
      <c r="CD8" s="1104"/>
      <c r="CE8" s="1104"/>
      <c r="CF8" s="1104"/>
      <c r="CG8" s="1105"/>
      <c r="CH8" s="1078">
        <v>16</v>
      </c>
      <c r="CI8" s="1079"/>
      <c r="CJ8" s="1079"/>
      <c r="CK8" s="1079"/>
      <c r="CL8" s="1080"/>
      <c r="CM8" s="1078">
        <v>460</v>
      </c>
      <c r="CN8" s="1079"/>
      <c r="CO8" s="1079"/>
      <c r="CP8" s="1079"/>
      <c r="CQ8" s="1080"/>
      <c r="CR8" s="1078">
        <v>9</v>
      </c>
      <c r="CS8" s="1079"/>
      <c r="CT8" s="1079"/>
      <c r="CU8" s="1079"/>
      <c r="CV8" s="1080"/>
      <c r="CW8" s="1078">
        <v>16</v>
      </c>
      <c r="CX8" s="1079"/>
      <c r="CY8" s="1079"/>
      <c r="CZ8" s="1079"/>
      <c r="DA8" s="1080"/>
      <c r="DB8" s="1078" t="s">
        <v>594</v>
      </c>
      <c r="DC8" s="1079"/>
      <c r="DD8" s="1079"/>
      <c r="DE8" s="1079"/>
      <c r="DF8" s="1080"/>
      <c r="DG8" s="1078" t="s">
        <v>594</v>
      </c>
      <c r="DH8" s="1079"/>
      <c r="DI8" s="1079"/>
      <c r="DJ8" s="1079"/>
      <c r="DK8" s="1080"/>
      <c r="DL8" s="1078" t="s">
        <v>594</v>
      </c>
      <c r="DM8" s="1079"/>
      <c r="DN8" s="1079"/>
      <c r="DO8" s="1079"/>
      <c r="DP8" s="1080"/>
      <c r="DQ8" s="1078" t="s">
        <v>594</v>
      </c>
      <c r="DR8" s="1079"/>
      <c r="DS8" s="1079"/>
      <c r="DT8" s="1079"/>
      <c r="DU8" s="1080"/>
      <c r="DV8" s="1081"/>
      <c r="DW8" s="1082"/>
      <c r="DX8" s="1082"/>
      <c r="DY8" s="1082"/>
      <c r="DZ8" s="1083"/>
      <c r="EA8" s="254"/>
    </row>
    <row r="9" spans="1:131" s="255" customFormat="1" ht="26.25" customHeight="1">
      <c r="A9" s="261">
        <v>3</v>
      </c>
      <c r="B9" s="1126"/>
      <c r="C9" s="1127"/>
      <c r="D9" s="1127"/>
      <c r="E9" s="1127"/>
      <c r="F9" s="1127"/>
      <c r="G9" s="1127"/>
      <c r="H9" s="1127"/>
      <c r="I9" s="1127"/>
      <c r="J9" s="1127"/>
      <c r="K9" s="1127"/>
      <c r="L9" s="1127"/>
      <c r="M9" s="1127"/>
      <c r="N9" s="1127"/>
      <c r="O9" s="1127"/>
      <c r="P9" s="1128"/>
      <c r="Q9" s="1132"/>
      <c r="R9" s="1133"/>
      <c r="S9" s="1133"/>
      <c r="T9" s="1133"/>
      <c r="U9" s="1133"/>
      <c r="V9" s="1133"/>
      <c r="W9" s="1133"/>
      <c r="X9" s="1133"/>
      <c r="Y9" s="1133"/>
      <c r="Z9" s="1133"/>
      <c r="AA9" s="1133"/>
      <c r="AB9" s="1133"/>
      <c r="AC9" s="1133"/>
      <c r="AD9" s="1133"/>
      <c r="AE9" s="1134"/>
      <c r="AF9" s="1108"/>
      <c r="AG9" s="1109"/>
      <c r="AH9" s="1109"/>
      <c r="AI9" s="1109"/>
      <c r="AJ9" s="1110"/>
      <c r="AK9" s="1175"/>
      <c r="AL9" s="1176"/>
      <c r="AM9" s="1176"/>
      <c r="AN9" s="1176"/>
      <c r="AO9" s="1176"/>
      <c r="AP9" s="1176"/>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c r="BT9" s="1104"/>
      <c r="BU9" s="1104"/>
      <c r="BV9" s="1104"/>
      <c r="BW9" s="1104"/>
      <c r="BX9" s="1104"/>
      <c r="BY9" s="1104"/>
      <c r="BZ9" s="1104"/>
      <c r="CA9" s="1104"/>
      <c r="CB9" s="1104"/>
      <c r="CC9" s="1104"/>
      <c r="CD9" s="1104"/>
      <c r="CE9" s="1104"/>
      <c r="CF9" s="1104"/>
      <c r="CG9" s="1105"/>
      <c r="CH9" s="1078"/>
      <c r="CI9" s="1079"/>
      <c r="CJ9" s="1079"/>
      <c r="CK9" s="1079"/>
      <c r="CL9" s="1080"/>
      <c r="CM9" s="1078"/>
      <c r="CN9" s="1079"/>
      <c r="CO9" s="1079"/>
      <c r="CP9" s="1079"/>
      <c r="CQ9" s="1080"/>
      <c r="CR9" s="1078"/>
      <c r="CS9" s="1079"/>
      <c r="CT9" s="1079"/>
      <c r="CU9" s="1079"/>
      <c r="CV9" s="1080"/>
      <c r="CW9" s="1078"/>
      <c r="CX9" s="1079"/>
      <c r="CY9" s="1079"/>
      <c r="CZ9" s="1079"/>
      <c r="DA9" s="1080"/>
      <c r="DB9" s="1078"/>
      <c r="DC9" s="1079"/>
      <c r="DD9" s="1079"/>
      <c r="DE9" s="1079"/>
      <c r="DF9" s="1080"/>
      <c r="DG9" s="1078"/>
      <c r="DH9" s="1079"/>
      <c r="DI9" s="1079"/>
      <c r="DJ9" s="1079"/>
      <c r="DK9" s="1080"/>
      <c r="DL9" s="1078"/>
      <c r="DM9" s="1079"/>
      <c r="DN9" s="1079"/>
      <c r="DO9" s="1079"/>
      <c r="DP9" s="1080"/>
      <c r="DQ9" s="1078"/>
      <c r="DR9" s="1079"/>
      <c r="DS9" s="1079"/>
      <c r="DT9" s="1079"/>
      <c r="DU9" s="1080"/>
      <c r="DV9" s="1081"/>
      <c r="DW9" s="1082"/>
      <c r="DX9" s="1082"/>
      <c r="DY9" s="1082"/>
      <c r="DZ9" s="1083"/>
      <c r="EA9" s="254"/>
    </row>
    <row r="10" spans="1:131" s="255" customFormat="1" ht="26.25" customHeight="1">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c r="BT10" s="1104"/>
      <c r="BU10" s="1104"/>
      <c r="BV10" s="1104"/>
      <c r="BW10" s="1104"/>
      <c r="BX10" s="1104"/>
      <c r="BY10" s="1104"/>
      <c r="BZ10" s="1104"/>
      <c r="CA10" s="1104"/>
      <c r="CB10" s="1104"/>
      <c r="CC10" s="1104"/>
      <c r="CD10" s="1104"/>
      <c r="CE10" s="1104"/>
      <c r="CF10" s="1104"/>
      <c r="CG10" s="1105"/>
      <c r="CH10" s="1078"/>
      <c r="CI10" s="1079"/>
      <c r="CJ10" s="1079"/>
      <c r="CK10" s="1079"/>
      <c r="CL10" s="1080"/>
      <c r="CM10" s="1078"/>
      <c r="CN10" s="1079"/>
      <c r="CO10" s="1079"/>
      <c r="CP10" s="1079"/>
      <c r="CQ10" s="1080"/>
      <c r="CR10" s="1078"/>
      <c r="CS10" s="1079"/>
      <c r="CT10" s="1079"/>
      <c r="CU10" s="1079"/>
      <c r="CV10" s="1080"/>
      <c r="CW10" s="1078"/>
      <c r="CX10" s="1079"/>
      <c r="CY10" s="1079"/>
      <c r="CZ10" s="1079"/>
      <c r="DA10" s="1080"/>
      <c r="DB10" s="1078"/>
      <c r="DC10" s="1079"/>
      <c r="DD10" s="1079"/>
      <c r="DE10" s="1079"/>
      <c r="DF10" s="1080"/>
      <c r="DG10" s="1078"/>
      <c r="DH10" s="1079"/>
      <c r="DI10" s="1079"/>
      <c r="DJ10" s="1079"/>
      <c r="DK10" s="1080"/>
      <c r="DL10" s="1078"/>
      <c r="DM10" s="1079"/>
      <c r="DN10" s="1079"/>
      <c r="DO10" s="1079"/>
      <c r="DP10" s="1080"/>
      <c r="DQ10" s="1078"/>
      <c r="DR10" s="1079"/>
      <c r="DS10" s="1079"/>
      <c r="DT10" s="1079"/>
      <c r="DU10" s="1080"/>
      <c r="DV10" s="1081"/>
      <c r="DW10" s="1082"/>
      <c r="DX10" s="1082"/>
      <c r="DY10" s="1082"/>
      <c r="DZ10" s="1083"/>
      <c r="EA10" s="254"/>
    </row>
    <row r="11" spans="1:131" s="255" customFormat="1" ht="26.25" customHeight="1">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c r="BT11" s="1104"/>
      <c r="BU11" s="1104"/>
      <c r="BV11" s="1104"/>
      <c r="BW11" s="1104"/>
      <c r="BX11" s="1104"/>
      <c r="BY11" s="1104"/>
      <c r="BZ11" s="1104"/>
      <c r="CA11" s="1104"/>
      <c r="CB11" s="1104"/>
      <c r="CC11" s="1104"/>
      <c r="CD11" s="1104"/>
      <c r="CE11" s="1104"/>
      <c r="CF11" s="1104"/>
      <c r="CG11" s="1105"/>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1"/>
      <c r="DW11" s="1082"/>
      <c r="DX11" s="1082"/>
      <c r="DY11" s="1082"/>
      <c r="DZ11" s="1083"/>
      <c r="EA11" s="254"/>
    </row>
    <row r="12" spans="1:131" s="255" customFormat="1" ht="26.25" customHeight="1">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4"/>
    </row>
    <row r="13" spans="1:131" s="255" customFormat="1" ht="26.25" customHeight="1">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4"/>
    </row>
    <row r="14" spans="1:131" s="255" customFormat="1" ht="26.25" customHeight="1">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383</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c r="A23" s="264" t="s">
        <v>384</v>
      </c>
      <c r="B23" s="1033" t="s">
        <v>385</v>
      </c>
      <c r="C23" s="1034"/>
      <c r="D23" s="1034"/>
      <c r="E23" s="1034"/>
      <c r="F23" s="1034"/>
      <c r="G23" s="1034"/>
      <c r="H23" s="1034"/>
      <c r="I23" s="1034"/>
      <c r="J23" s="1034"/>
      <c r="K23" s="1034"/>
      <c r="L23" s="1034"/>
      <c r="M23" s="1034"/>
      <c r="N23" s="1034"/>
      <c r="O23" s="1034"/>
      <c r="P23" s="1035"/>
      <c r="Q23" s="1157">
        <v>4860</v>
      </c>
      <c r="R23" s="1158"/>
      <c r="S23" s="1158"/>
      <c r="T23" s="1158"/>
      <c r="U23" s="1158"/>
      <c r="V23" s="1158">
        <v>4747</v>
      </c>
      <c r="W23" s="1158"/>
      <c r="X23" s="1158"/>
      <c r="Y23" s="1158"/>
      <c r="Z23" s="1158"/>
      <c r="AA23" s="1158">
        <v>113</v>
      </c>
      <c r="AB23" s="1158"/>
      <c r="AC23" s="1158"/>
      <c r="AD23" s="1158"/>
      <c r="AE23" s="1159"/>
      <c r="AF23" s="1160">
        <v>107</v>
      </c>
      <c r="AG23" s="1158"/>
      <c r="AH23" s="1158"/>
      <c r="AI23" s="1158"/>
      <c r="AJ23" s="1161"/>
      <c r="AK23" s="1162"/>
      <c r="AL23" s="1163"/>
      <c r="AM23" s="1163"/>
      <c r="AN23" s="1163"/>
      <c r="AO23" s="1163"/>
      <c r="AP23" s="1158">
        <v>5748</v>
      </c>
      <c r="AQ23" s="1158"/>
      <c r="AR23" s="1158"/>
      <c r="AS23" s="1158"/>
      <c r="AT23" s="1158"/>
      <c r="AU23" s="1164"/>
      <c r="AV23" s="1164"/>
      <c r="AW23" s="1164"/>
      <c r="AX23" s="1164"/>
      <c r="AY23" s="1165"/>
      <c r="AZ23" s="1154" t="s">
        <v>386</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c r="A24" s="1153" t="s">
        <v>387</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c r="A25" s="1152" t="s">
        <v>388</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c r="A26" s="1084" t="s">
        <v>365</v>
      </c>
      <c r="B26" s="1085"/>
      <c r="C26" s="1085"/>
      <c r="D26" s="1085"/>
      <c r="E26" s="1085"/>
      <c r="F26" s="1085"/>
      <c r="G26" s="1085"/>
      <c r="H26" s="1085"/>
      <c r="I26" s="1085"/>
      <c r="J26" s="1085"/>
      <c r="K26" s="1085"/>
      <c r="L26" s="1085"/>
      <c r="M26" s="1085"/>
      <c r="N26" s="1085"/>
      <c r="O26" s="1085"/>
      <c r="P26" s="1086"/>
      <c r="Q26" s="1090" t="s">
        <v>389</v>
      </c>
      <c r="R26" s="1091"/>
      <c r="S26" s="1091"/>
      <c r="T26" s="1091"/>
      <c r="U26" s="1092"/>
      <c r="V26" s="1090" t="s">
        <v>390</v>
      </c>
      <c r="W26" s="1091"/>
      <c r="X26" s="1091"/>
      <c r="Y26" s="1091"/>
      <c r="Z26" s="1092"/>
      <c r="AA26" s="1090" t="s">
        <v>391</v>
      </c>
      <c r="AB26" s="1091"/>
      <c r="AC26" s="1091"/>
      <c r="AD26" s="1091"/>
      <c r="AE26" s="1091"/>
      <c r="AF26" s="1148" t="s">
        <v>392</v>
      </c>
      <c r="AG26" s="1097"/>
      <c r="AH26" s="1097"/>
      <c r="AI26" s="1097"/>
      <c r="AJ26" s="1149"/>
      <c r="AK26" s="1091" t="s">
        <v>393</v>
      </c>
      <c r="AL26" s="1091"/>
      <c r="AM26" s="1091"/>
      <c r="AN26" s="1091"/>
      <c r="AO26" s="1092"/>
      <c r="AP26" s="1090" t="s">
        <v>394</v>
      </c>
      <c r="AQ26" s="1091"/>
      <c r="AR26" s="1091"/>
      <c r="AS26" s="1091"/>
      <c r="AT26" s="1092"/>
      <c r="AU26" s="1090" t="s">
        <v>395</v>
      </c>
      <c r="AV26" s="1091"/>
      <c r="AW26" s="1091"/>
      <c r="AX26" s="1091"/>
      <c r="AY26" s="1092"/>
      <c r="AZ26" s="1090" t="s">
        <v>396</v>
      </c>
      <c r="BA26" s="1091"/>
      <c r="BB26" s="1091"/>
      <c r="BC26" s="1091"/>
      <c r="BD26" s="1092"/>
      <c r="BE26" s="1090" t="s">
        <v>372</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c r="A28" s="266">
        <v>1</v>
      </c>
      <c r="B28" s="1139" t="s">
        <v>397</v>
      </c>
      <c r="C28" s="1140"/>
      <c r="D28" s="1140"/>
      <c r="E28" s="1140"/>
      <c r="F28" s="1140"/>
      <c r="G28" s="1140"/>
      <c r="H28" s="1140"/>
      <c r="I28" s="1140"/>
      <c r="J28" s="1140"/>
      <c r="K28" s="1140"/>
      <c r="L28" s="1140"/>
      <c r="M28" s="1140"/>
      <c r="N28" s="1140"/>
      <c r="O28" s="1140"/>
      <c r="P28" s="1141"/>
      <c r="Q28" s="1142">
        <v>840</v>
      </c>
      <c r="R28" s="1143"/>
      <c r="S28" s="1143"/>
      <c r="T28" s="1143"/>
      <c r="U28" s="1143"/>
      <c r="V28" s="1143">
        <v>799</v>
      </c>
      <c r="W28" s="1143"/>
      <c r="X28" s="1143"/>
      <c r="Y28" s="1143"/>
      <c r="Z28" s="1143"/>
      <c r="AA28" s="1143">
        <v>41</v>
      </c>
      <c r="AB28" s="1143"/>
      <c r="AC28" s="1143"/>
      <c r="AD28" s="1143"/>
      <c r="AE28" s="1144"/>
      <c r="AF28" s="1145">
        <v>41</v>
      </c>
      <c r="AG28" s="1143"/>
      <c r="AH28" s="1143"/>
      <c r="AI28" s="1143"/>
      <c r="AJ28" s="1146"/>
      <c r="AK28" s="1147">
        <v>107</v>
      </c>
      <c r="AL28" s="1135"/>
      <c r="AM28" s="1135"/>
      <c r="AN28" s="1135"/>
      <c r="AO28" s="1135"/>
      <c r="AP28" s="1135" t="s">
        <v>580</v>
      </c>
      <c r="AQ28" s="1135"/>
      <c r="AR28" s="1135"/>
      <c r="AS28" s="1135"/>
      <c r="AT28" s="1135"/>
      <c r="AU28" s="1135" t="s">
        <v>580</v>
      </c>
      <c r="AV28" s="1135"/>
      <c r="AW28" s="1135"/>
      <c r="AX28" s="1135"/>
      <c r="AY28" s="1135"/>
      <c r="AZ28" s="1136" t="s">
        <v>580</v>
      </c>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c r="A29" s="266">
        <v>2</v>
      </c>
      <c r="B29" s="1126" t="s">
        <v>398</v>
      </c>
      <c r="C29" s="1127"/>
      <c r="D29" s="1127"/>
      <c r="E29" s="1127"/>
      <c r="F29" s="1127"/>
      <c r="G29" s="1127"/>
      <c r="H29" s="1127"/>
      <c r="I29" s="1127"/>
      <c r="J29" s="1127"/>
      <c r="K29" s="1127"/>
      <c r="L29" s="1127"/>
      <c r="M29" s="1127"/>
      <c r="N29" s="1127"/>
      <c r="O29" s="1127"/>
      <c r="P29" s="1128"/>
      <c r="Q29" s="1132">
        <v>400</v>
      </c>
      <c r="R29" s="1133"/>
      <c r="S29" s="1133"/>
      <c r="T29" s="1133"/>
      <c r="U29" s="1133"/>
      <c r="V29" s="1133">
        <v>395</v>
      </c>
      <c r="W29" s="1133"/>
      <c r="X29" s="1133"/>
      <c r="Y29" s="1133"/>
      <c r="Z29" s="1133"/>
      <c r="AA29" s="1133">
        <v>5</v>
      </c>
      <c r="AB29" s="1133"/>
      <c r="AC29" s="1133"/>
      <c r="AD29" s="1133"/>
      <c r="AE29" s="1134"/>
      <c r="AF29" s="1108">
        <v>5</v>
      </c>
      <c r="AG29" s="1109"/>
      <c r="AH29" s="1109"/>
      <c r="AI29" s="1109"/>
      <c r="AJ29" s="1110"/>
      <c r="AK29" s="1069">
        <v>165</v>
      </c>
      <c r="AL29" s="1060"/>
      <c r="AM29" s="1060"/>
      <c r="AN29" s="1060"/>
      <c r="AO29" s="1060"/>
      <c r="AP29" s="1060">
        <v>6</v>
      </c>
      <c r="AQ29" s="1060"/>
      <c r="AR29" s="1060"/>
      <c r="AS29" s="1060"/>
      <c r="AT29" s="1060"/>
      <c r="AU29" s="1060">
        <v>3</v>
      </c>
      <c r="AV29" s="1060"/>
      <c r="AW29" s="1060"/>
      <c r="AX29" s="1060"/>
      <c r="AY29" s="1060"/>
      <c r="AZ29" s="1131" t="s">
        <v>580</v>
      </c>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c r="A30" s="266">
        <v>3</v>
      </c>
      <c r="B30" s="1126" t="s">
        <v>399</v>
      </c>
      <c r="C30" s="1127"/>
      <c r="D30" s="1127"/>
      <c r="E30" s="1127"/>
      <c r="F30" s="1127"/>
      <c r="G30" s="1127"/>
      <c r="H30" s="1127"/>
      <c r="I30" s="1127"/>
      <c r="J30" s="1127"/>
      <c r="K30" s="1127"/>
      <c r="L30" s="1127"/>
      <c r="M30" s="1127"/>
      <c r="N30" s="1127"/>
      <c r="O30" s="1127"/>
      <c r="P30" s="1128"/>
      <c r="Q30" s="1132">
        <v>979</v>
      </c>
      <c r="R30" s="1133"/>
      <c r="S30" s="1133"/>
      <c r="T30" s="1133"/>
      <c r="U30" s="1133"/>
      <c r="V30" s="1133">
        <v>958</v>
      </c>
      <c r="W30" s="1133"/>
      <c r="X30" s="1133"/>
      <c r="Y30" s="1133"/>
      <c r="Z30" s="1133"/>
      <c r="AA30" s="1133">
        <v>21</v>
      </c>
      <c r="AB30" s="1133"/>
      <c r="AC30" s="1133"/>
      <c r="AD30" s="1133"/>
      <c r="AE30" s="1134"/>
      <c r="AF30" s="1108">
        <v>21</v>
      </c>
      <c r="AG30" s="1109"/>
      <c r="AH30" s="1109"/>
      <c r="AI30" s="1109"/>
      <c r="AJ30" s="1110"/>
      <c r="AK30" s="1069">
        <v>154</v>
      </c>
      <c r="AL30" s="1060"/>
      <c r="AM30" s="1060"/>
      <c r="AN30" s="1060"/>
      <c r="AO30" s="1060"/>
      <c r="AP30" s="1060" t="s">
        <v>580</v>
      </c>
      <c r="AQ30" s="1060"/>
      <c r="AR30" s="1060"/>
      <c r="AS30" s="1060"/>
      <c r="AT30" s="1060"/>
      <c r="AU30" s="1060" t="s">
        <v>580</v>
      </c>
      <c r="AV30" s="1060"/>
      <c r="AW30" s="1060"/>
      <c r="AX30" s="1060"/>
      <c r="AY30" s="1060"/>
      <c r="AZ30" s="1131" t="s">
        <v>580</v>
      </c>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c r="A31" s="266">
        <v>4</v>
      </c>
      <c r="B31" s="1126" t="s">
        <v>400</v>
      </c>
      <c r="C31" s="1127"/>
      <c r="D31" s="1127"/>
      <c r="E31" s="1127"/>
      <c r="F31" s="1127"/>
      <c r="G31" s="1127"/>
      <c r="H31" s="1127"/>
      <c r="I31" s="1127"/>
      <c r="J31" s="1127"/>
      <c r="K31" s="1127"/>
      <c r="L31" s="1127"/>
      <c r="M31" s="1127"/>
      <c r="N31" s="1127"/>
      <c r="O31" s="1127"/>
      <c r="P31" s="1128"/>
      <c r="Q31" s="1132">
        <v>73</v>
      </c>
      <c r="R31" s="1133"/>
      <c r="S31" s="1133"/>
      <c r="T31" s="1133"/>
      <c r="U31" s="1133"/>
      <c r="V31" s="1133">
        <v>72</v>
      </c>
      <c r="W31" s="1133"/>
      <c r="X31" s="1133"/>
      <c r="Y31" s="1133"/>
      <c r="Z31" s="1133"/>
      <c r="AA31" s="1133">
        <v>1</v>
      </c>
      <c r="AB31" s="1133"/>
      <c r="AC31" s="1133"/>
      <c r="AD31" s="1133"/>
      <c r="AE31" s="1134"/>
      <c r="AF31" s="1108">
        <v>1</v>
      </c>
      <c r="AG31" s="1109"/>
      <c r="AH31" s="1109"/>
      <c r="AI31" s="1109"/>
      <c r="AJ31" s="1110"/>
      <c r="AK31" s="1069">
        <v>27</v>
      </c>
      <c r="AL31" s="1060"/>
      <c r="AM31" s="1060"/>
      <c r="AN31" s="1060"/>
      <c r="AO31" s="1060"/>
      <c r="AP31" s="1060" t="s">
        <v>580</v>
      </c>
      <c r="AQ31" s="1060"/>
      <c r="AR31" s="1060"/>
      <c r="AS31" s="1060"/>
      <c r="AT31" s="1060"/>
      <c r="AU31" s="1060" t="s">
        <v>580</v>
      </c>
      <c r="AV31" s="1060"/>
      <c r="AW31" s="1060"/>
      <c r="AX31" s="1060"/>
      <c r="AY31" s="1060"/>
      <c r="AZ31" s="1131" t="s">
        <v>580</v>
      </c>
      <c r="BA31" s="1131"/>
      <c r="BB31" s="1131"/>
      <c r="BC31" s="1131"/>
      <c r="BD31" s="1131"/>
      <c r="BE31" s="1121"/>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c r="A32" s="266">
        <v>5</v>
      </c>
      <c r="B32" s="1126" t="s">
        <v>401</v>
      </c>
      <c r="C32" s="1127"/>
      <c r="D32" s="1127"/>
      <c r="E32" s="1127"/>
      <c r="F32" s="1127"/>
      <c r="G32" s="1127"/>
      <c r="H32" s="1127"/>
      <c r="I32" s="1127"/>
      <c r="J32" s="1127"/>
      <c r="K32" s="1127"/>
      <c r="L32" s="1127"/>
      <c r="M32" s="1127"/>
      <c r="N32" s="1127"/>
      <c r="O32" s="1127"/>
      <c r="P32" s="1128"/>
      <c r="Q32" s="1132">
        <v>144</v>
      </c>
      <c r="R32" s="1133"/>
      <c r="S32" s="1133"/>
      <c r="T32" s="1133"/>
      <c r="U32" s="1133"/>
      <c r="V32" s="1133">
        <v>142</v>
      </c>
      <c r="W32" s="1133"/>
      <c r="X32" s="1133"/>
      <c r="Y32" s="1133"/>
      <c r="Z32" s="1133"/>
      <c r="AA32" s="1133">
        <v>1</v>
      </c>
      <c r="AB32" s="1133"/>
      <c r="AC32" s="1133"/>
      <c r="AD32" s="1133"/>
      <c r="AE32" s="1134"/>
      <c r="AF32" s="1108">
        <v>43</v>
      </c>
      <c r="AG32" s="1109"/>
      <c r="AH32" s="1109"/>
      <c r="AI32" s="1109"/>
      <c r="AJ32" s="1110"/>
      <c r="AK32" s="1069">
        <v>8</v>
      </c>
      <c r="AL32" s="1060"/>
      <c r="AM32" s="1060"/>
      <c r="AN32" s="1060"/>
      <c r="AO32" s="1060"/>
      <c r="AP32" s="1060">
        <v>1342</v>
      </c>
      <c r="AQ32" s="1060"/>
      <c r="AR32" s="1060"/>
      <c r="AS32" s="1060"/>
      <c r="AT32" s="1060"/>
      <c r="AU32" s="1060" t="s">
        <v>580</v>
      </c>
      <c r="AV32" s="1060"/>
      <c r="AW32" s="1060"/>
      <c r="AX32" s="1060"/>
      <c r="AY32" s="1060"/>
      <c r="AZ32" s="1131" t="s">
        <v>580</v>
      </c>
      <c r="BA32" s="1131"/>
      <c r="BB32" s="1131"/>
      <c r="BC32" s="1131"/>
      <c r="BD32" s="1131"/>
      <c r="BE32" s="1121" t="s">
        <v>402</v>
      </c>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c r="A33" s="266">
        <v>6</v>
      </c>
      <c r="B33" s="1126"/>
      <c r="C33" s="1127"/>
      <c r="D33" s="1127"/>
      <c r="E33" s="1127"/>
      <c r="F33" s="1127"/>
      <c r="G33" s="1127"/>
      <c r="H33" s="1127"/>
      <c r="I33" s="1127"/>
      <c r="J33" s="1127"/>
      <c r="K33" s="1127"/>
      <c r="L33" s="1127"/>
      <c r="M33" s="1127"/>
      <c r="N33" s="1127"/>
      <c r="O33" s="1127"/>
      <c r="P33" s="1128"/>
      <c r="Q33" s="1132"/>
      <c r="R33" s="1133"/>
      <c r="S33" s="1133"/>
      <c r="T33" s="1133"/>
      <c r="U33" s="1133"/>
      <c r="V33" s="1133"/>
      <c r="W33" s="1133"/>
      <c r="X33" s="1133"/>
      <c r="Y33" s="1133"/>
      <c r="Z33" s="1133"/>
      <c r="AA33" s="1133"/>
      <c r="AB33" s="1133"/>
      <c r="AC33" s="1133"/>
      <c r="AD33" s="1133"/>
      <c r="AE33" s="1134"/>
      <c r="AF33" s="1108"/>
      <c r="AG33" s="1109"/>
      <c r="AH33" s="1109"/>
      <c r="AI33" s="1109"/>
      <c r="AJ33" s="1110"/>
      <c r="AK33" s="1069"/>
      <c r="AL33" s="1060"/>
      <c r="AM33" s="1060"/>
      <c r="AN33" s="1060"/>
      <c r="AO33" s="1060"/>
      <c r="AP33" s="1060"/>
      <c r="AQ33" s="1060"/>
      <c r="AR33" s="1060"/>
      <c r="AS33" s="1060"/>
      <c r="AT33" s="1060"/>
      <c r="AU33" s="1060"/>
      <c r="AV33" s="1060"/>
      <c r="AW33" s="1060"/>
      <c r="AX33" s="1060"/>
      <c r="AY33" s="1060"/>
      <c r="AZ33" s="1131"/>
      <c r="BA33" s="1131"/>
      <c r="BB33" s="1131"/>
      <c r="BC33" s="1131"/>
      <c r="BD33" s="1131"/>
      <c r="BE33" s="1121"/>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c r="A34" s="266">
        <v>7</v>
      </c>
      <c r="B34" s="1126"/>
      <c r="C34" s="1127"/>
      <c r="D34" s="1127"/>
      <c r="E34" s="1127"/>
      <c r="F34" s="1127"/>
      <c r="G34" s="1127"/>
      <c r="H34" s="1127"/>
      <c r="I34" s="1127"/>
      <c r="J34" s="1127"/>
      <c r="K34" s="1127"/>
      <c r="L34" s="1127"/>
      <c r="M34" s="1127"/>
      <c r="N34" s="1127"/>
      <c r="O34" s="1127"/>
      <c r="P34" s="1128"/>
      <c r="Q34" s="1132"/>
      <c r="R34" s="1133"/>
      <c r="S34" s="1133"/>
      <c r="T34" s="1133"/>
      <c r="U34" s="1133"/>
      <c r="V34" s="1133"/>
      <c r="W34" s="1133"/>
      <c r="X34" s="1133"/>
      <c r="Y34" s="1133"/>
      <c r="Z34" s="1133"/>
      <c r="AA34" s="1133"/>
      <c r="AB34" s="1133"/>
      <c r="AC34" s="1133"/>
      <c r="AD34" s="1133"/>
      <c r="AE34" s="1134"/>
      <c r="AF34" s="1108"/>
      <c r="AG34" s="1109"/>
      <c r="AH34" s="1109"/>
      <c r="AI34" s="1109"/>
      <c r="AJ34" s="1110"/>
      <c r="AK34" s="1069"/>
      <c r="AL34" s="1060"/>
      <c r="AM34" s="1060"/>
      <c r="AN34" s="1060"/>
      <c r="AO34" s="1060"/>
      <c r="AP34" s="1060"/>
      <c r="AQ34" s="1060"/>
      <c r="AR34" s="1060"/>
      <c r="AS34" s="1060"/>
      <c r="AT34" s="1060"/>
      <c r="AU34" s="1060"/>
      <c r="AV34" s="1060"/>
      <c r="AW34" s="1060"/>
      <c r="AX34" s="1060"/>
      <c r="AY34" s="1060"/>
      <c r="AZ34" s="1131"/>
      <c r="BA34" s="1131"/>
      <c r="BB34" s="1131"/>
      <c r="BC34" s="1131"/>
      <c r="BD34" s="1131"/>
      <c r="BE34" s="1121"/>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c r="A35" s="266">
        <v>8</v>
      </c>
      <c r="B35" s="1126"/>
      <c r="C35" s="1127"/>
      <c r="D35" s="1127"/>
      <c r="E35" s="1127"/>
      <c r="F35" s="1127"/>
      <c r="G35" s="1127"/>
      <c r="H35" s="1127"/>
      <c r="I35" s="1127"/>
      <c r="J35" s="1127"/>
      <c r="K35" s="1127"/>
      <c r="L35" s="1127"/>
      <c r="M35" s="1127"/>
      <c r="N35" s="1127"/>
      <c r="O35" s="1127"/>
      <c r="P35" s="1128"/>
      <c r="Q35" s="1132"/>
      <c r="R35" s="1133"/>
      <c r="S35" s="1133"/>
      <c r="T35" s="1133"/>
      <c r="U35" s="1133"/>
      <c r="V35" s="1133"/>
      <c r="W35" s="1133"/>
      <c r="X35" s="1133"/>
      <c r="Y35" s="1133"/>
      <c r="Z35" s="1133"/>
      <c r="AA35" s="1133"/>
      <c r="AB35" s="1133"/>
      <c r="AC35" s="1133"/>
      <c r="AD35" s="1133"/>
      <c r="AE35" s="1134"/>
      <c r="AF35" s="1108"/>
      <c r="AG35" s="1109"/>
      <c r="AH35" s="1109"/>
      <c r="AI35" s="1109"/>
      <c r="AJ35" s="1110"/>
      <c r="AK35" s="1069"/>
      <c r="AL35" s="1060"/>
      <c r="AM35" s="1060"/>
      <c r="AN35" s="1060"/>
      <c r="AO35" s="1060"/>
      <c r="AP35" s="1060"/>
      <c r="AQ35" s="1060"/>
      <c r="AR35" s="1060"/>
      <c r="AS35" s="1060"/>
      <c r="AT35" s="1060"/>
      <c r="AU35" s="1060"/>
      <c r="AV35" s="1060"/>
      <c r="AW35" s="1060"/>
      <c r="AX35" s="1060"/>
      <c r="AY35" s="1060"/>
      <c r="AZ35" s="1131"/>
      <c r="BA35" s="1131"/>
      <c r="BB35" s="1131"/>
      <c r="BC35" s="1131"/>
      <c r="BD35" s="1131"/>
      <c r="BE35" s="1121"/>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403</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c r="A63" s="264" t="s">
        <v>384</v>
      </c>
      <c r="B63" s="1033" t="s">
        <v>404</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110</v>
      </c>
      <c r="AG63" s="1048"/>
      <c r="AH63" s="1048"/>
      <c r="AI63" s="1048"/>
      <c r="AJ63" s="1119"/>
      <c r="AK63" s="1120"/>
      <c r="AL63" s="1052"/>
      <c r="AM63" s="1052"/>
      <c r="AN63" s="1052"/>
      <c r="AO63" s="1052"/>
      <c r="AP63" s="1048">
        <v>1349</v>
      </c>
      <c r="AQ63" s="1048"/>
      <c r="AR63" s="1048"/>
      <c r="AS63" s="1048"/>
      <c r="AT63" s="1048"/>
      <c r="AU63" s="1048">
        <v>3</v>
      </c>
      <c r="AV63" s="1048"/>
      <c r="AW63" s="1048"/>
      <c r="AX63" s="1048"/>
      <c r="AY63" s="1048"/>
      <c r="AZ63" s="1114"/>
      <c r="BA63" s="1114"/>
      <c r="BB63" s="1114"/>
      <c r="BC63" s="1114"/>
      <c r="BD63" s="1114"/>
      <c r="BE63" s="1049"/>
      <c r="BF63" s="1049"/>
      <c r="BG63" s="1049"/>
      <c r="BH63" s="1049"/>
      <c r="BI63" s="1050"/>
      <c r="BJ63" s="1115" t="s">
        <v>405</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c r="A65" s="252" t="s">
        <v>406</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c r="A66" s="1084" t="s">
        <v>407</v>
      </c>
      <c r="B66" s="1085"/>
      <c r="C66" s="1085"/>
      <c r="D66" s="1085"/>
      <c r="E66" s="1085"/>
      <c r="F66" s="1085"/>
      <c r="G66" s="1085"/>
      <c r="H66" s="1085"/>
      <c r="I66" s="1085"/>
      <c r="J66" s="1085"/>
      <c r="K66" s="1085"/>
      <c r="L66" s="1085"/>
      <c r="M66" s="1085"/>
      <c r="N66" s="1085"/>
      <c r="O66" s="1085"/>
      <c r="P66" s="1086"/>
      <c r="Q66" s="1090" t="s">
        <v>408</v>
      </c>
      <c r="R66" s="1091"/>
      <c r="S66" s="1091"/>
      <c r="T66" s="1091"/>
      <c r="U66" s="1092"/>
      <c r="V66" s="1090" t="s">
        <v>409</v>
      </c>
      <c r="W66" s="1091"/>
      <c r="X66" s="1091"/>
      <c r="Y66" s="1091"/>
      <c r="Z66" s="1092"/>
      <c r="AA66" s="1090" t="s">
        <v>410</v>
      </c>
      <c r="AB66" s="1091"/>
      <c r="AC66" s="1091"/>
      <c r="AD66" s="1091"/>
      <c r="AE66" s="1092"/>
      <c r="AF66" s="1096" t="s">
        <v>411</v>
      </c>
      <c r="AG66" s="1097"/>
      <c r="AH66" s="1097"/>
      <c r="AI66" s="1097"/>
      <c r="AJ66" s="1098"/>
      <c r="AK66" s="1090" t="s">
        <v>412</v>
      </c>
      <c r="AL66" s="1085"/>
      <c r="AM66" s="1085"/>
      <c r="AN66" s="1085"/>
      <c r="AO66" s="1086"/>
      <c r="AP66" s="1090" t="s">
        <v>394</v>
      </c>
      <c r="AQ66" s="1091"/>
      <c r="AR66" s="1091"/>
      <c r="AS66" s="1091"/>
      <c r="AT66" s="1092"/>
      <c r="AU66" s="1090" t="s">
        <v>413</v>
      </c>
      <c r="AV66" s="1091"/>
      <c r="AW66" s="1091"/>
      <c r="AX66" s="1091"/>
      <c r="AY66" s="1092"/>
      <c r="AZ66" s="1090" t="s">
        <v>372</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c r="A68" s="258">
        <v>1</v>
      </c>
      <c r="B68" s="1074" t="s">
        <v>581</v>
      </c>
      <c r="C68" s="1075"/>
      <c r="D68" s="1075"/>
      <c r="E68" s="1075"/>
      <c r="F68" s="1075"/>
      <c r="G68" s="1075"/>
      <c r="H68" s="1075"/>
      <c r="I68" s="1075"/>
      <c r="J68" s="1075"/>
      <c r="K68" s="1075"/>
      <c r="L68" s="1075"/>
      <c r="M68" s="1075"/>
      <c r="N68" s="1075"/>
      <c r="O68" s="1075"/>
      <c r="P68" s="1076"/>
      <c r="Q68" s="1077">
        <v>887</v>
      </c>
      <c r="R68" s="1071"/>
      <c r="S68" s="1071"/>
      <c r="T68" s="1071"/>
      <c r="U68" s="1071"/>
      <c r="V68" s="1071">
        <v>870</v>
      </c>
      <c r="W68" s="1071"/>
      <c r="X68" s="1071"/>
      <c r="Y68" s="1071"/>
      <c r="Z68" s="1071"/>
      <c r="AA68" s="1071">
        <v>17</v>
      </c>
      <c r="AB68" s="1071"/>
      <c r="AC68" s="1071"/>
      <c r="AD68" s="1071"/>
      <c r="AE68" s="1071"/>
      <c r="AF68" s="1071">
        <v>17</v>
      </c>
      <c r="AG68" s="1071"/>
      <c r="AH68" s="1071"/>
      <c r="AI68" s="1071"/>
      <c r="AJ68" s="1071"/>
      <c r="AK68" s="1071">
        <v>10</v>
      </c>
      <c r="AL68" s="1071"/>
      <c r="AM68" s="1071"/>
      <c r="AN68" s="1071"/>
      <c r="AO68" s="1071"/>
      <c r="AP68" s="1071" t="s">
        <v>590</v>
      </c>
      <c r="AQ68" s="1071"/>
      <c r="AR68" s="1071"/>
      <c r="AS68" s="1071"/>
      <c r="AT68" s="1071"/>
      <c r="AU68" s="1071" t="s">
        <v>590</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c r="A69" s="261">
        <v>2</v>
      </c>
      <c r="B69" s="1063" t="s">
        <v>582</v>
      </c>
      <c r="C69" s="1064"/>
      <c r="D69" s="1064"/>
      <c r="E69" s="1064"/>
      <c r="F69" s="1064"/>
      <c r="G69" s="1064"/>
      <c r="H69" s="1064"/>
      <c r="I69" s="1064"/>
      <c r="J69" s="1064"/>
      <c r="K69" s="1064"/>
      <c r="L69" s="1064"/>
      <c r="M69" s="1064"/>
      <c r="N69" s="1064"/>
      <c r="O69" s="1064"/>
      <c r="P69" s="1065"/>
      <c r="Q69" s="1066">
        <v>9725</v>
      </c>
      <c r="R69" s="1060"/>
      <c r="S69" s="1060"/>
      <c r="T69" s="1060"/>
      <c r="U69" s="1060"/>
      <c r="V69" s="1060">
        <v>8703</v>
      </c>
      <c r="W69" s="1060"/>
      <c r="X69" s="1060"/>
      <c r="Y69" s="1060"/>
      <c r="Z69" s="1060"/>
      <c r="AA69" s="1060">
        <v>1021</v>
      </c>
      <c r="AB69" s="1060"/>
      <c r="AC69" s="1060"/>
      <c r="AD69" s="1060"/>
      <c r="AE69" s="1060"/>
      <c r="AF69" s="1060">
        <v>1021</v>
      </c>
      <c r="AG69" s="1060"/>
      <c r="AH69" s="1060"/>
      <c r="AI69" s="1060"/>
      <c r="AJ69" s="1060"/>
      <c r="AK69" s="1060" t="s">
        <v>590</v>
      </c>
      <c r="AL69" s="1060"/>
      <c r="AM69" s="1060"/>
      <c r="AN69" s="1060"/>
      <c r="AO69" s="1060"/>
      <c r="AP69" s="1060" t="s">
        <v>590</v>
      </c>
      <c r="AQ69" s="1060"/>
      <c r="AR69" s="1060"/>
      <c r="AS69" s="1060"/>
      <c r="AT69" s="1060"/>
      <c r="AU69" s="1060" t="s">
        <v>590</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c r="A70" s="261">
        <v>3</v>
      </c>
      <c r="B70" s="1063" t="s">
        <v>583</v>
      </c>
      <c r="C70" s="1064"/>
      <c r="D70" s="1064"/>
      <c r="E70" s="1064"/>
      <c r="F70" s="1064"/>
      <c r="G70" s="1064"/>
      <c r="H70" s="1064"/>
      <c r="I70" s="1064"/>
      <c r="J70" s="1064"/>
      <c r="K70" s="1064"/>
      <c r="L70" s="1064"/>
      <c r="M70" s="1064"/>
      <c r="N70" s="1064"/>
      <c r="O70" s="1064"/>
      <c r="P70" s="1065"/>
      <c r="Q70" s="1066">
        <v>24</v>
      </c>
      <c r="R70" s="1060"/>
      <c r="S70" s="1060"/>
      <c r="T70" s="1060"/>
      <c r="U70" s="1060"/>
      <c r="V70" s="1060">
        <v>9</v>
      </c>
      <c r="W70" s="1060"/>
      <c r="X70" s="1060"/>
      <c r="Y70" s="1060"/>
      <c r="Z70" s="1060"/>
      <c r="AA70" s="1060">
        <v>15</v>
      </c>
      <c r="AB70" s="1060"/>
      <c r="AC70" s="1060"/>
      <c r="AD70" s="1060"/>
      <c r="AE70" s="1060"/>
      <c r="AF70" s="1060">
        <v>5</v>
      </c>
      <c r="AG70" s="1060"/>
      <c r="AH70" s="1060"/>
      <c r="AI70" s="1060"/>
      <c r="AJ70" s="1060"/>
      <c r="AK70" s="1060" t="s">
        <v>590</v>
      </c>
      <c r="AL70" s="1060"/>
      <c r="AM70" s="1060"/>
      <c r="AN70" s="1060"/>
      <c r="AO70" s="1060"/>
      <c r="AP70" s="1060" t="s">
        <v>590</v>
      </c>
      <c r="AQ70" s="1060"/>
      <c r="AR70" s="1060"/>
      <c r="AS70" s="1060"/>
      <c r="AT70" s="1060"/>
      <c r="AU70" s="1060" t="s">
        <v>590</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c r="A71" s="261">
        <v>4</v>
      </c>
      <c r="B71" s="1063" t="s">
        <v>584</v>
      </c>
      <c r="C71" s="1064"/>
      <c r="D71" s="1064"/>
      <c r="E71" s="1064"/>
      <c r="F71" s="1064"/>
      <c r="G71" s="1064"/>
      <c r="H71" s="1064"/>
      <c r="I71" s="1064"/>
      <c r="J71" s="1064"/>
      <c r="K71" s="1064"/>
      <c r="L71" s="1064"/>
      <c r="M71" s="1064"/>
      <c r="N71" s="1064"/>
      <c r="O71" s="1064"/>
      <c r="P71" s="1065"/>
      <c r="Q71" s="1066">
        <v>8811</v>
      </c>
      <c r="R71" s="1060"/>
      <c r="S71" s="1060"/>
      <c r="T71" s="1060"/>
      <c r="U71" s="1060"/>
      <c r="V71" s="1060">
        <v>8373</v>
      </c>
      <c r="W71" s="1060"/>
      <c r="X71" s="1060"/>
      <c r="Y71" s="1060"/>
      <c r="Z71" s="1060"/>
      <c r="AA71" s="1060">
        <v>438</v>
      </c>
      <c r="AB71" s="1060"/>
      <c r="AC71" s="1060"/>
      <c r="AD71" s="1060"/>
      <c r="AE71" s="1060"/>
      <c r="AF71" s="1060">
        <v>213</v>
      </c>
      <c r="AG71" s="1060"/>
      <c r="AH71" s="1060"/>
      <c r="AI71" s="1060"/>
      <c r="AJ71" s="1060"/>
      <c r="AK71" s="1060" t="s">
        <v>590</v>
      </c>
      <c r="AL71" s="1060"/>
      <c r="AM71" s="1060"/>
      <c r="AN71" s="1060"/>
      <c r="AO71" s="1060"/>
      <c r="AP71" s="1060">
        <v>5242</v>
      </c>
      <c r="AQ71" s="1060"/>
      <c r="AR71" s="1060"/>
      <c r="AS71" s="1060"/>
      <c r="AT71" s="1060"/>
      <c r="AU71" s="1060">
        <v>82</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c r="A72" s="261">
        <v>5</v>
      </c>
      <c r="B72" s="1063" t="s">
        <v>585</v>
      </c>
      <c r="C72" s="1064"/>
      <c r="D72" s="1064"/>
      <c r="E72" s="1064"/>
      <c r="F72" s="1064"/>
      <c r="G72" s="1064"/>
      <c r="H72" s="1064"/>
      <c r="I72" s="1064"/>
      <c r="J72" s="1064"/>
      <c r="K72" s="1064"/>
      <c r="L72" s="1064"/>
      <c r="M72" s="1064"/>
      <c r="N72" s="1064"/>
      <c r="O72" s="1064"/>
      <c r="P72" s="1065"/>
      <c r="Q72" s="1066">
        <v>177</v>
      </c>
      <c r="R72" s="1060"/>
      <c r="S72" s="1060"/>
      <c r="T72" s="1060"/>
      <c r="U72" s="1060"/>
      <c r="V72" s="1060">
        <v>173</v>
      </c>
      <c r="W72" s="1060"/>
      <c r="X72" s="1060"/>
      <c r="Y72" s="1060"/>
      <c r="Z72" s="1060"/>
      <c r="AA72" s="1060">
        <v>4</v>
      </c>
      <c r="AB72" s="1060"/>
      <c r="AC72" s="1060"/>
      <c r="AD72" s="1060"/>
      <c r="AE72" s="1060"/>
      <c r="AF72" s="1060">
        <v>4</v>
      </c>
      <c r="AG72" s="1060"/>
      <c r="AH72" s="1060"/>
      <c r="AI72" s="1060"/>
      <c r="AJ72" s="1060"/>
      <c r="AK72" s="1060">
        <v>24</v>
      </c>
      <c r="AL72" s="1060"/>
      <c r="AM72" s="1060"/>
      <c r="AN72" s="1060"/>
      <c r="AO72" s="1060"/>
      <c r="AP72" s="1060" t="s">
        <v>591</v>
      </c>
      <c r="AQ72" s="1060"/>
      <c r="AR72" s="1060"/>
      <c r="AS72" s="1060"/>
      <c r="AT72" s="1060"/>
      <c r="AU72" s="1060" t="s">
        <v>591</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c r="A73" s="261">
        <v>6</v>
      </c>
      <c r="B73" s="1063" t="s">
        <v>586</v>
      </c>
      <c r="C73" s="1064"/>
      <c r="D73" s="1064"/>
      <c r="E73" s="1064"/>
      <c r="F73" s="1064"/>
      <c r="G73" s="1064"/>
      <c r="H73" s="1064"/>
      <c r="I73" s="1064"/>
      <c r="J73" s="1064"/>
      <c r="K73" s="1064"/>
      <c r="L73" s="1064"/>
      <c r="M73" s="1064"/>
      <c r="N73" s="1064"/>
      <c r="O73" s="1064"/>
      <c r="P73" s="1065"/>
      <c r="Q73" s="1066">
        <v>338</v>
      </c>
      <c r="R73" s="1060"/>
      <c r="S73" s="1060"/>
      <c r="T73" s="1060"/>
      <c r="U73" s="1060"/>
      <c r="V73" s="1060">
        <v>307</v>
      </c>
      <c r="W73" s="1060"/>
      <c r="X73" s="1060"/>
      <c r="Y73" s="1060"/>
      <c r="Z73" s="1060"/>
      <c r="AA73" s="1060">
        <v>31</v>
      </c>
      <c r="AB73" s="1060"/>
      <c r="AC73" s="1060"/>
      <c r="AD73" s="1060"/>
      <c r="AE73" s="1060"/>
      <c r="AF73" s="1060">
        <v>31</v>
      </c>
      <c r="AG73" s="1060"/>
      <c r="AH73" s="1060"/>
      <c r="AI73" s="1060"/>
      <c r="AJ73" s="1060"/>
      <c r="AK73" s="1060">
        <v>27</v>
      </c>
      <c r="AL73" s="1060"/>
      <c r="AM73" s="1060"/>
      <c r="AN73" s="1060"/>
      <c r="AO73" s="1060"/>
      <c r="AP73" s="1060" t="s">
        <v>591</v>
      </c>
      <c r="AQ73" s="1060"/>
      <c r="AR73" s="1060"/>
      <c r="AS73" s="1060"/>
      <c r="AT73" s="1060"/>
      <c r="AU73" s="1060" t="s">
        <v>591</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c r="A74" s="261">
        <v>7</v>
      </c>
      <c r="B74" s="1063" t="s">
        <v>587</v>
      </c>
      <c r="C74" s="1064"/>
      <c r="D74" s="1064"/>
      <c r="E74" s="1064"/>
      <c r="F74" s="1064"/>
      <c r="G74" s="1064"/>
      <c r="H74" s="1064"/>
      <c r="I74" s="1064"/>
      <c r="J74" s="1064"/>
      <c r="K74" s="1064"/>
      <c r="L74" s="1064"/>
      <c r="M74" s="1064"/>
      <c r="N74" s="1064"/>
      <c r="O74" s="1064"/>
      <c r="P74" s="1065"/>
      <c r="Q74" s="1066">
        <v>510</v>
      </c>
      <c r="R74" s="1060"/>
      <c r="S74" s="1060"/>
      <c r="T74" s="1060"/>
      <c r="U74" s="1060"/>
      <c r="V74" s="1060">
        <v>474</v>
      </c>
      <c r="W74" s="1060"/>
      <c r="X74" s="1060"/>
      <c r="Y74" s="1060"/>
      <c r="Z74" s="1060"/>
      <c r="AA74" s="1060">
        <v>35</v>
      </c>
      <c r="AB74" s="1060"/>
      <c r="AC74" s="1060"/>
      <c r="AD74" s="1060"/>
      <c r="AE74" s="1060"/>
      <c r="AF74" s="1060">
        <v>35</v>
      </c>
      <c r="AG74" s="1060"/>
      <c r="AH74" s="1060"/>
      <c r="AI74" s="1060"/>
      <c r="AJ74" s="1060"/>
      <c r="AK74" s="1060">
        <v>24</v>
      </c>
      <c r="AL74" s="1060"/>
      <c r="AM74" s="1060"/>
      <c r="AN74" s="1060"/>
      <c r="AO74" s="1060"/>
      <c r="AP74" s="1060" t="s">
        <v>591</v>
      </c>
      <c r="AQ74" s="1060"/>
      <c r="AR74" s="1060"/>
      <c r="AS74" s="1060"/>
      <c r="AT74" s="1060"/>
      <c r="AU74" s="1060" t="s">
        <v>591</v>
      </c>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c r="A75" s="261">
        <v>8</v>
      </c>
      <c r="B75" s="1063" t="s">
        <v>588</v>
      </c>
      <c r="C75" s="1064"/>
      <c r="D75" s="1064"/>
      <c r="E75" s="1064"/>
      <c r="F75" s="1064"/>
      <c r="G75" s="1064"/>
      <c r="H75" s="1064"/>
      <c r="I75" s="1064"/>
      <c r="J75" s="1064"/>
      <c r="K75" s="1064"/>
      <c r="L75" s="1064"/>
      <c r="M75" s="1064"/>
      <c r="N75" s="1064"/>
      <c r="O75" s="1064"/>
      <c r="P75" s="1065"/>
      <c r="Q75" s="1067">
        <v>169461</v>
      </c>
      <c r="R75" s="1068"/>
      <c r="S75" s="1068"/>
      <c r="T75" s="1068"/>
      <c r="U75" s="1069"/>
      <c r="V75" s="1070">
        <v>164687</v>
      </c>
      <c r="W75" s="1068"/>
      <c r="X75" s="1068"/>
      <c r="Y75" s="1068"/>
      <c r="Z75" s="1069"/>
      <c r="AA75" s="1070">
        <v>4774</v>
      </c>
      <c r="AB75" s="1068"/>
      <c r="AC75" s="1068"/>
      <c r="AD75" s="1068"/>
      <c r="AE75" s="1069"/>
      <c r="AF75" s="1070">
        <v>4774</v>
      </c>
      <c r="AG75" s="1068"/>
      <c r="AH75" s="1068"/>
      <c r="AI75" s="1068"/>
      <c r="AJ75" s="1069"/>
      <c r="AK75" s="1070">
        <v>5487</v>
      </c>
      <c r="AL75" s="1068"/>
      <c r="AM75" s="1068"/>
      <c r="AN75" s="1068"/>
      <c r="AO75" s="1069"/>
      <c r="AP75" s="1070" t="s">
        <v>591</v>
      </c>
      <c r="AQ75" s="1068"/>
      <c r="AR75" s="1068"/>
      <c r="AS75" s="1068"/>
      <c r="AT75" s="1069"/>
      <c r="AU75" s="1070" t="s">
        <v>591</v>
      </c>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c r="A76" s="261">
        <v>9</v>
      </c>
      <c r="B76" s="1063" t="s">
        <v>589</v>
      </c>
      <c r="C76" s="1064"/>
      <c r="D76" s="1064"/>
      <c r="E76" s="1064"/>
      <c r="F76" s="1064"/>
      <c r="G76" s="1064"/>
      <c r="H76" s="1064"/>
      <c r="I76" s="1064"/>
      <c r="J76" s="1064"/>
      <c r="K76" s="1064"/>
      <c r="L76" s="1064"/>
      <c r="M76" s="1064"/>
      <c r="N76" s="1064"/>
      <c r="O76" s="1064"/>
      <c r="P76" s="1065"/>
      <c r="Q76" s="1067">
        <v>650</v>
      </c>
      <c r="R76" s="1068"/>
      <c r="S76" s="1068"/>
      <c r="T76" s="1068"/>
      <c r="U76" s="1069"/>
      <c r="V76" s="1070">
        <v>625</v>
      </c>
      <c r="W76" s="1068"/>
      <c r="X76" s="1068"/>
      <c r="Y76" s="1068"/>
      <c r="Z76" s="1069"/>
      <c r="AA76" s="1070">
        <v>25</v>
      </c>
      <c r="AB76" s="1068"/>
      <c r="AC76" s="1068"/>
      <c r="AD76" s="1068"/>
      <c r="AE76" s="1069"/>
      <c r="AF76" s="1070">
        <v>25</v>
      </c>
      <c r="AG76" s="1068"/>
      <c r="AH76" s="1068"/>
      <c r="AI76" s="1068"/>
      <c r="AJ76" s="1069"/>
      <c r="AK76" s="1070" t="s">
        <v>591</v>
      </c>
      <c r="AL76" s="1068"/>
      <c r="AM76" s="1068"/>
      <c r="AN76" s="1068"/>
      <c r="AO76" s="1069"/>
      <c r="AP76" s="1070">
        <v>91</v>
      </c>
      <c r="AQ76" s="1068"/>
      <c r="AR76" s="1068"/>
      <c r="AS76" s="1068"/>
      <c r="AT76" s="1069"/>
      <c r="AU76" s="1070">
        <v>18</v>
      </c>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c r="A77" s="261">
        <v>10</v>
      </c>
      <c r="B77" s="1063"/>
      <c r="C77" s="1064"/>
      <c r="D77" s="1064"/>
      <c r="E77" s="1064"/>
      <c r="F77" s="1064"/>
      <c r="G77" s="1064"/>
      <c r="H77" s="1064"/>
      <c r="I77" s="1064"/>
      <c r="J77" s="1064"/>
      <c r="K77" s="1064"/>
      <c r="L77" s="1064"/>
      <c r="M77" s="1064"/>
      <c r="N77" s="1064"/>
      <c r="O77" s="1064"/>
      <c r="P77" s="1065"/>
      <c r="Q77" s="1067"/>
      <c r="R77" s="1068"/>
      <c r="S77" s="1068"/>
      <c r="T77" s="1068"/>
      <c r="U77" s="1069"/>
      <c r="V77" s="1070"/>
      <c r="W77" s="1068"/>
      <c r="X77" s="1068"/>
      <c r="Y77" s="1068"/>
      <c r="Z77" s="1069"/>
      <c r="AA77" s="1070"/>
      <c r="AB77" s="1068"/>
      <c r="AC77" s="1068"/>
      <c r="AD77" s="1068"/>
      <c r="AE77" s="1069"/>
      <c r="AF77" s="1070"/>
      <c r="AG77" s="1068"/>
      <c r="AH77" s="1068"/>
      <c r="AI77" s="1068"/>
      <c r="AJ77" s="1069"/>
      <c r="AK77" s="1070"/>
      <c r="AL77" s="1068"/>
      <c r="AM77" s="1068"/>
      <c r="AN77" s="1068"/>
      <c r="AO77" s="1069"/>
      <c r="AP77" s="1070"/>
      <c r="AQ77" s="1068"/>
      <c r="AR77" s="1068"/>
      <c r="AS77" s="1068"/>
      <c r="AT77" s="1069"/>
      <c r="AU77" s="1070"/>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c r="A88" s="264" t="s">
        <v>384</v>
      </c>
      <c r="B88" s="1033" t="s">
        <v>414</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6127</v>
      </c>
      <c r="AG88" s="1048"/>
      <c r="AH88" s="1048"/>
      <c r="AI88" s="1048"/>
      <c r="AJ88" s="1048"/>
      <c r="AK88" s="1052"/>
      <c r="AL88" s="1052"/>
      <c r="AM88" s="1052"/>
      <c r="AN88" s="1052"/>
      <c r="AO88" s="1052"/>
      <c r="AP88" s="1048">
        <v>5334</v>
      </c>
      <c r="AQ88" s="1048"/>
      <c r="AR88" s="1048"/>
      <c r="AS88" s="1048"/>
      <c r="AT88" s="1048"/>
      <c r="AU88" s="1048">
        <v>101</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384</v>
      </c>
      <c r="BR102" s="1033" t="s">
        <v>415</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29</v>
      </c>
      <c r="CS102" s="1040"/>
      <c r="CT102" s="1040"/>
      <c r="CU102" s="1040"/>
      <c r="CV102" s="1041"/>
      <c r="CW102" s="1039">
        <v>16</v>
      </c>
      <c r="CX102" s="1040"/>
      <c r="CY102" s="1040"/>
      <c r="CZ102" s="1040"/>
      <c r="DA102" s="1041"/>
      <c r="DB102" s="1039" t="s">
        <v>595</v>
      </c>
      <c r="DC102" s="1040"/>
      <c r="DD102" s="1040"/>
      <c r="DE102" s="1040"/>
      <c r="DF102" s="1041"/>
      <c r="DG102" s="1039" t="s">
        <v>595</v>
      </c>
      <c r="DH102" s="1040"/>
      <c r="DI102" s="1040"/>
      <c r="DJ102" s="1040"/>
      <c r="DK102" s="1041"/>
      <c r="DL102" s="1039" t="s">
        <v>595</v>
      </c>
      <c r="DM102" s="1040"/>
      <c r="DN102" s="1040"/>
      <c r="DO102" s="1040"/>
      <c r="DP102" s="1041"/>
      <c r="DQ102" s="1039" t="s">
        <v>595</v>
      </c>
      <c r="DR102" s="1040"/>
      <c r="DS102" s="1040"/>
      <c r="DT102" s="1040"/>
      <c r="DU102" s="1041"/>
      <c r="DV102" s="1022"/>
      <c r="DW102" s="1023"/>
      <c r="DX102" s="1023"/>
      <c r="DY102" s="1023"/>
      <c r="DZ102" s="1024"/>
      <c r="EA102" s="246"/>
    </row>
    <row r="103" spans="1:131" s="247" customFormat="1" ht="26.25" customHeight="1">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416</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417</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c r="A107" s="275" t="s">
        <v>418</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419</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c r="A108" s="1027" t="s">
        <v>420</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421</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c r="A109" s="982" t="s">
        <v>422</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423</v>
      </c>
      <c r="AB109" s="983"/>
      <c r="AC109" s="983"/>
      <c r="AD109" s="983"/>
      <c r="AE109" s="984"/>
      <c r="AF109" s="985" t="s">
        <v>303</v>
      </c>
      <c r="AG109" s="983"/>
      <c r="AH109" s="983"/>
      <c r="AI109" s="983"/>
      <c r="AJ109" s="984"/>
      <c r="AK109" s="985" t="s">
        <v>302</v>
      </c>
      <c r="AL109" s="983"/>
      <c r="AM109" s="983"/>
      <c r="AN109" s="983"/>
      <c r="AO109" s="984"/>
      <c r="AP109" s="985" t="s">
        <v>424</v>
      </c>
      <c r="AQ109" s="983"/>
      <c r="AR109" s="983"/>
      <c r="AS109" s="983"/>
      <c r="AT109" s="1014"/>
      <c r="AU109" s="982" t="s">
        <v>422</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423</v>
      </c>
      <c r="BR109" s="983"/>
      <c r="BS109" s="983"/>
      <c r="BT109" s="983"/>
      <c r="BU109" s="984"/>
      <c r="BV109" s="985" t="s">
        <v>303</v>
      </c>
      <c r="BW109" s="983"/>
      <c r="BX109" s="983"/>
      <c r="BY109" s="983"/>
      <c r="BZ109" s="984"/>
      <c r="CA109" s="985" t="s">
        <v>302</v>
      </c>
      <c r="CB109" s="983"/>
      <c r="CC109" s="983"/>
      <c r="CD109" s="983"/>
      <c r="CE109" s="984"/>
      <c r="CF109" s="1021" t="s">
        <v>424</v>
      </c>
      <c r="CG109" s="1021"/>
      <c r="CH109" s="1021"/>
      <c r="CI109" s="1021"/>
      <c r="CJ109" s="1021"/>
      <c r="CK109" s="985" t="s">
        <v>425</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423</v>
      </c>
      <c r="DH109" s="983"/>
      <c r="DI109" s="983"/>
      <c r="DJ109" s="983"/>
      <c r="DK109" s="984"/>
      <c r="DL109" s="985" t="s">
        <v>303</v>
      </c>
      <c r="DM109" s="983"/>
      <c r="DN109" s="983"/>
      <c r="DO109" s="983"/>
      <c r="DP109" s="984"/>
      <c r="DQ109" s="985" t="s">
        <v>302</v>
      </c>
      <c r="DR109" s="983"/>
      <c r="DS109" s="983"/>
      <c r="DT109" s="983"/>
      <c r="DU109" s="984"/>
      <c r="DV109" s="985" t="s">
        <v>424</v>
      </c>
      <c r="DW109" s="983"/>
      <c r="DX109" s="983"/>
      <c r="DY109" s="983"/>
      <c r="DZ109" s="1014"/>
    </row>
    <row r="110" spans="1:131" s="246" customFormat="1" ht="26.25" customHeight="1">
      <c r="A110" s="885" t="s">
        <v>426</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655239</v>
      </c>
      <c r="AB110" s="976"/>
      <c r="AC110" s="976"/>
      <c r="AD110" s="976"/>
      <c r="AE110" s="977"/>
      <c r="AF110" s="978">
        <v>635482</v>
      </c>
      <c r="AG110" s="976"/>
      <c r="AH110" s="976"/>
      <c r="AI110" s="976"/>
      <c r="AJ110" s="977"/>
      <c r="AK110" s="978">
        <v>614665</v>
      </c>
      <c r="AL110" s="976"/>
      <c r="AM110" s="976"/>
      <c r="AN110" s="976"/>
      <c r="AO110" s="977"/>
      <c r="AP110" s="979">
        <v>26.1</v>
      </c>
      <c r="AQ110" s="980"/>
      <c r="AR110" s="980"/>
      <c r="AS110" s="980"/>
      <c r="AT110" s="981"/>
      <c r="AU110" s="1015" t="s">
        <v>73</v>
      </c>
      <c r="AV110" s="1016"/>
      <c r="AW110" s="1016"/>
      <c r="AX110" s="1016"/>
      <c r="AY110" s="1016"/>
      <c r="AZ110" s="941" t="s">
        <v>427</v>
      </c>
      <c r="BA110" s="886"/>
      <c r="BB110" s="886"/>
      <c r="BC110" s="886"/>
      <c r="BD110" s="886"/>
      <c r="BE110" s="886"/>
      <c r="BF110" s="886"/>
      <c r="BG110" s="886"/>
      <c r="BH110" s="886"/>
      <c r="BI110" s="886"/>
      <c r="BJ110" s="886"/>
      <c r="BK110" s="886"/>
      <c r="BL110" s="886"/>
      <c r="BM110" s="886"/>
      <c r="BN110" s="886"/>
      <c r="BO110" s="886"/>
      <c r="BP110" s="887"/>
      <c r="BQ110" s="942">
        <v>5657353</v>
      </c>
      <c r="BR110" s="923"/>
      <c r="BS110" s="923"/>
      <c r="BT110" s="923"/>
      <c r="BU110" s="923"/>
      <c r="BV110" s="923">
        <v>5633281</v>
      </c>
      <c r="BW110" s="923"/>
      <c r="BX110" s="923"/>
      <c r="BY110" s="923"/>
      <c r="BZ110" s="923"/>
      <c r="CA110" s="923">
        <v>5748227</v>
      </c>
      <c r="CB110" s="923"/>
      <c r="CC110" s="923"/>
      <c r="CD110" s="923"/>
      <c r="CE110" s="923"/>
      <c r="CF110" s="947">
        <v>244.1</v>
      </c>
      <c r="CG110" s="948"/>
      <c r="CH110" s="948"/>
      <c r="CI110" s="948"/>
      <c r="CJ110" s="948"/>
      <c r="CK110" s="1011" t="s">
        <v>428</v>
      </c>
      <c r="CL110" s="897"/>
      <c r="CM110" s="972" t="s">
        <v>429</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430</v>
      </c>
      <c r="DH110" s="923"/>
      <c r="DI110" s="923"/>
      <c r="DJ110" s="923"/>
      <c r="DK110" s="923"/>
      <c r="DL110" s="923" t="s">
        <v>430</v>
      </c>
      <c r="DM110" s="923"/>
      <c r="DN110" s="923"/>
      <c r="DO110" s="923"/>
      <c r="DP110" s="923"/>
      <c r="DQ110" s="923" t="s">
        <v>405</v>
      </c>
      <c r="DR110" s="923"/>
      <c r="DS110" s="923"/>
      <c r="DT110" s="923"/>
      <c r="DU110" s="923"/>
      <c r="DV110" s="924" t="s">
        <v>386</v>
      </c>
      <c r="DW110" s="924"/>
      <c r="DX110" s="924"/>
      <c r="DY110" s="924"/>
      <c r="DZ110" s="925"/>
    </row>
    <row r="111" spans="1:131" s="246" customFormat="1" ht="26.25" customHeight="1">
      <c r="A111" s="852" t="s">
        <v>431</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405</v>
      </c>
      <c r="AB111" s="1004"/>
      <c r="AC111" s="1004"/>
      <c r="AD111" s="1004"/>
      <c r="AE111" s="1005"/>
      <c r="AF111" s="1006" t="s">
        <v>430</v>
      </c>
      <c r="AG111" s="1004"/>
      <c r="AH111" s="1004"/>
      <c r="AI111" s="1004"/>
      <c r="AJ111" s="1005"/>
      <c r="AK111" s="1006" t="s">
        <v>430</v>
      </c>
      <c r="AL111" s="1004"/>
      <c r="AM111" s="1004"/>
      <c r="AN111" s="1004"/>
      <c r="AO111" s="1005"/>
      <c r="AP111" s="1007" t="s">
        <v>405</v>
      </c>
      <c r="AQ111" s="1008"/>
      <c r="AR111" s="1008"/>
      <c r="AS111" s="1008"/>
      <c r="AT111" s="1009"/>
      <c r="AU111" s="1017"/>
      <c r="AV111" s="1018"/>
      <c r="AW111" s="1018"/>
      <c r="AX111" s="1018"/>
      <c r="AY111" s="1018"/>
      <c r="AZ111" s="893" t="s">
        <v>432</v>
      </c>
      <c r="BA111" s="828"/>
      <c r="BB111" s="828"/>
      <c r="BC111" s="828"/>
      <c r="BD111" s="828"/>
      <c r="BE111" s="828"/>
      <c r="BF111" s="828"/>
      <c r="BG111" s="828"/>
      <c r="BH111" s="828"/>
      <c r="BI111" s="828"/>
      <c r="BJ111" s="828"/>
      <c r="BK111" s="828"/>
      <c r="BL111" s="828"/>
      <c r="BM111" s="828"/>
      <c r="BN111" s="828"/>
      <c r="BO111" s="828"/>
      <c r="BP111" s="829"/>
      <c r="BQ111" s="894">
        <v>33881</v>
      </c>
      <c r="BR111" s="895"/>
      <c r="BS111" s="895"/>
      <c r="BT111" s="895"/>
      <c r="BU111" s="895"/>
      <c r="BV111" s="895">
        <v>25456</v>
      </c>
      <c r="BW111" s="895"/>
      <c r="BX111" s="895"/>
      <c r="BY111" s="895"/>
      <c r="BZ111" s="895"/>
      <c r="CA111" s="895">
        <v>20792</v>
      </c>
      <c r="CB111" s="895"/>
      <c r="CC111" s="895"/>
      <c r="CD111" s="895"/>
      <c r="CE111" s="895"/>
      <c r="CF111" s="956">
        <v>0.9</v>
      </c>
      <c r="CG111" s="957"/>
      <c r="CH111" s="957"/>
      <c r="CI111" s="957"/>
      <c r="CJ111" s="957"/>
      <c r="CK111" s="1012"/>
      <c r="CL111" s="899"/>
      <c r="CM111" s="902" t="s">
        <v>433</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434</v>
      </c>
      <c r="DH111" s="895"/>
      <c r="DI111" s="895"/>
      <c r="DJ111" s="895"/>
      <c r="DK111" s="895"/>
      <c r="DL111" s="895" t="s">
        <v>435</v>
      </c>
      <c r="DM111" s="895"/>
      <c r="DN111" s="895"/>
      <c r="DO111" s="895"/>
      <c r="DP111" s="895"/>
      <c r="DQ111" s="895" t="s">
        <v>131</v>
      </c>
      <c r="DR111" s="895"/>
      <c r="DS111" s="895"/>
      <c r="DT111" s="895"/>
      <c r="DU111" s="895"/>
      <c r="DV111" s="872" t="s">
        <v>386</v>
      </c>
      <c r="DW111" s="872"/>
      <c r="DX111" s="872"/>
      <c r="DY111" s="872"/>
      <c r="DZ111" s="873"/>
    </row>
    <row r="112" spans="1:131" s="246" customFormat="1" ht="26.25" customHeight="1">
      <c r="A112" s="997" t="s">
        <v>436</v>
      </c>
      <c r="B112" s="998"/>
      <c r="C112" s="828" t="s">
        <v>437</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131</v>
      </c>
      <c r="AB112" s="858"/>
      <c r="AC112" s="858"/>
      <c r="AD112" s="858"/>
      <c r="AE112" s="859"/>
      <c r="AF112" s="860" t="s">
        <v>131</v>
      </c>
      <c r="AG112" s="858"/>
      <c r="AH112" s="858"/>
      <c r="AI112" s="858"/>
      <c r="AJ112" s="859"/>
      <c r="AK112" s="860" t="s">
        <v>386</v>
      </c>
      <c r="AL112" s="858"/>
      <c r="AM112" s="858"/>
      <c r="AN112" s="858"/>
      <c r="AO112" s="859"/>
      <c r="AP112" s="905" t="s">
        <v>438</v>
      </c>
      <c r="AQ112" s="906"/>
      <c r="AR112" s="906"/>
      <c r="AS112" s="906"/>
      <c r="AT112" s="907"/>
      <c r="AU112" s="1017"/>
      <c r="AV112" s="1018"/>
      <c r="AW112" s="1018"/>
      <c r="AX112" s="1018"/>
      <c r="AY112" s="1018"/>
      <c r="AZ112" s="893" t="s">
        <v>439</v>
      </c>
      <c r="BA112" s="828"/>
      <c r="BB112" s="828"/>
      <c r="BC112" s="828"/>
      <c r="BD112" s="828"/>
      <c r="BE112" s="828"/>
      <c r="BF112" s="828"/>
      <c r="BG112" s="828"/>
      <c r="BH112" s="828"/>
      <c r="BI112" s="828"/>
      <c r="BJ112" s="828"/>
      <c r="BK112" s="828"/>
      <c r="BL112" s="828"/>
      <c r="BM112" s="828"/>
      <c r="BN112" s="828"/>
      <c r="BO112" s="828"/>
      <c r="BP112" s="829"/>
      <c r="BQ112" s="894">
        <v>6721</v>
      </c>
      <c r="BR112" s="895"/>
      <c r="BS112" s="895"/>
      <c r="BT112" s="895"/>
      <c r="BU112" s="895"/>
      <c r="BV112" s="895">
        <v>5964</v>
      </c>
      <c r="BW112" s="895"/>
      <c r="BX112" s="895"/>
      <c r="BY112" s="895"/>
      <c r="BZ112" s="895"/>
      <c r="CA112" s="895">
        <v>4463</v>
      </c>
      <c r="CB112" s="895"/>
      <c r="CC112" s="895"/>
      <c r="CD112" s="895"/>
      <c r="CE112" s="895"/>
      <c r="CF112" s="956">
        <v>0.2</v>
      </c>
      <c r="CG112" s="957"/>
      <c r="CH112" s="957"/>
      <c r="CI112" s="957"/>
      <c r="CJ112" s="957"/>
      <c r="CK112" s="1012"/>
      <c r="CL112" s="899"/>
      <c r="CM112" s="902" t="s">
        <v>440</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434</v>
      </c>
      <c r="DH112" s="895"/>
      <c r="DI112" s="895"/>
      <c r="DJ112" s="895"/>
      <c r="DK112" s="895"/>
      <c r="DL112" s="895" t="s">
        <v>441</v>
      </c>
      <c r="DM112" s="895"/>
      <c r="DN112" s="895"/>
      <c r="DO112" s="895"/>
      <c r="DP112" s="895"/>
      <c r="DQ112" s="895" t="s">
        <v>435</v>
      </c>
      <c r="DR112" s="895"/>
      <c r="DS112" s="895"/>
      <c r="DT112" s="895"/>
      <c r="DU112" s="895"/>
      <c r="DV112" s="872" t="s">
        <v>386</v>
      </c>
      <c r="DW112" s="872"/>
      <c r="DX112" s="872"/>
      <c r="DY112" s="872"/>
      <c r="DZ112" s="873"/>
    </row>
    <row r="113" spans="1:130" s="246" customFormat="1" ht="26.25" customHeight="1">
      <c r="A113" s="999"/>
      <c r="B113" s="1000"/>
      <c r="C113" s="828" t="s">
        <v>442</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5097</v>
      </c>
      <c r="AB113" s="1004"/>
      <c r="AC113" s="1004"/>
      <c r="AD113" s="1004"/>
      <c r="AE113" s="1005"/>
      <c r="AF113" s="1006">
        <v>8406</v>
      </c>
      <c r="AG113" s="1004"/>
      <c r="AH113" s="1004"/>
      <c r="AI113" s="1004"/>
      <c r="AJ113" s="1005"/>
      <c r="AK113" s="1006">
        <v>2382</v>
      </c>
      <c r="AL113" s="1004"/>
      <c r="AM113" s="1004"/>
      <c r="AN113" s="1004"/>
      <c r="AO113" s="1005"/>
      <c r="AP113" s="1007">
        <v>0.1</v>
      </c>
      <c r="AQ113" s="1008"/>
      <c r="AR113" s="1008"/>
      <c r="AS113" s="1008"/>
      <c r="AT113" s="1009"/>
      <c r="AU113" s="1017"/>
      <c r="AV113" s="1018"/>
      <c r="AW113" s="1018"/>
      <c r="AX113" s="1018"/>
      <c r="AY113" s="1018"/>
      <c r="AZ113" s="893" t="s">
        <v>443</v>
      </c>
      <c r="BA113" s="828"/>
      <c r="BB113" s="828"/>
      <c r="BC113" s="828"/>
      <c r="BD113" s="828"/>
      <c r="BE113" s="828"/>
      <c r="BF113" s="828"/>
      <c r="BG113" s="828"/>
      <c r="BH113" s="828"/>
      <c r="BI113" s="828"/>
      <c r="BJ113" s="828"/>
      <c r="BK113" s="828"/>
      <c r="BL113" s="828"/>
      <c r="BM113" s="828"/>
      <c r="BN113" s="828"/>
      <c r="BO113" s="828"/>
      <c r="BP113" s="829"/>
      <c r="BQ113" s="894">
        <v>122598</v>
      </c>
      <c r="BR113" s="895"/>
      <c r="BS113" s="895"/>
      <c r="BT113" s="895"/>
      <c r="BU113" s="895"/>
      <c r="BV113" s="895">
        <v>109386</v>
      </c>
      <c r="BW113" s="895"/>
      <c r="BX113" s="895"/>
      <c r="BY113" s="895"/>
      <c r="BZ113" s="895"/>
      <c r="CA113" s="895">
        <v>100547</v>
      </c>
      <c r="CB113" s="895"/>
      <c r="CC113" s="895"/>
      <c r="CD113" s="895"/>
      <c r="CE113" s="895"/>
      <c r="CF113" s="956">
        <v>4.3</v>
      </c>
      <c r="CG113" s="957"/>
      <c r="CH113" s="957"/>
      <c r="CI113" s="957"/>
      <c r="CJ113" s="957"/>
      <c r="CK113" s="1012"/>
      <c r="CL113" s="899"/>
      <c r="CM113" s="902" t="s">
        <v>444</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445</v>
      </c>
      <c r="DH113" s="858"/>
      <c r="DI113" s="858"/>
      <c r="DJ113" s="858"/>
      <c r="DK113" s="859"/>
      <c r="DL113" s="860" t="s">
        <v>441</v>
      </c>
      <c r="DM113" s="858"/>
      <c r="DN113" s="858"/>
      <c r="DO113" s="858"/>
      <c r="DP113" s="859"/>
      <c r="DQ113" s="860" t="s">
        <v>435</v>
      </c>
      <c r="DR113" s="858"/>
      <c r="DS113" s="858"/>
      <c r="DT113" s="858"/>
      <c r="DU113" s="859"/>
      <c r="DV113" s="905" t="s">
        <v>446</v>
      </c>
      <c r="DW113" s="906"/>
      <c r="DX113" s="906"/>
      <c r="DY113" s="906"/>
      <c r="DZ113" s="907"/>
    </row>
    <row r="114" spans="1:130" s="246" customFormat="1" ht="26.25" customHeight="1">
      <c r="A114" s="999"/>
      <c r="B114" s="1000"/>
      <c r="C114" s="828" t="s">
        <v>447</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17603</v>
      </c>
      <c r="AB114" s="858"/>
      <c r="AC114" s="858"/>
      <c r="AD114" s="858"/>
      <c r="AE114" s="859"/>
      <c r="AF114" s="860">
        <v>17423</v>
      </c>
      <c r="AG114" s="858"/>
      <c r="AH114" s="858"/>
      <c r="AI114" s="858"/>
      <c r="AJ114" s="859"/>
      <c r="AK114" s="860">
        <v>17811</v>
      </c>
      <c r="AL114" s="858"/>
      <c r="AM114" s="858"/>
      <c r="AN114" s="858"/>
      <c r="AO114" s="859"/>
      <c r="AP114" s="905">
        <v>0.8</v>
      </c>
      <c r="AQ114" s="906"/>
      <c r="AR114" s="906"/>
      <c r="AS114" s="906"/>
      <c r="AT114" s="907"/>
      <c r="AU114" s="1017"/>
      <c r="AV114" s="1018"/>
      <c r="AW114" s="1018"/>
      <c r="AX114" s="1018"/>
      <c r="AY114" s="1018"/>
      <c r="AZ114" s="893" t="s">
        <v>448</v>
      </c>
      <c r="BA114" s="828"/>
      <c r="BB114" s="828"/>
      <c r="BC114" s="828"/>
      <c r="BD114" s="828"/>
      <c r="BE114" s="828"/>
      <c r="BF114" s="828"/>
      <c r="BG114" s="828"/>
      <c r="BH114" s="828"/>
      <c r="BI114" s="828"/>
      <c r="BJ114" s="828"/>
      <c r="BK114" s="828"/>
      <c r="BL114" s="828"/>
      <c r="BM114" s="828"/>
      <c r="BN114" s="828"/>
      <c r="BO114" s="828"/>
      <c r="BP114" s="829"/>
      <c r="BQ114" s="894">
        <v>602818</v>
      </c>
      <c r="BR114" s="895"/>
      <c r="BS114" s="895"/>
      <c r="BT114" s="895"/>
      <c r="BU114" s="895"/>
      <c r="BV114" s="895">
        <v>555229</v>
      </c>
      <c r="BW114" s="895"/>
      <c r="BX114" s="895"/>
      <c r="BY114" s="895"/>
      <c r="BZ114" s="895"/>
      <c r="CA114" s="895">
        <v>542996</v>
      </c>
      <c r="CB114" s="895"/>
      <c r="CC114" s="895"/>
      <c r="CD114" s="895"/>
      <c r="CE114" s="895"/>
      <c r="CF114" s="956">
        <v>23.1</v>
      </c>
      <c r="CG114" s="957"/>
      <c r="CH114" s="957"/>
      <c r="CI114" s="957"/>
      <c r="CJ114" s="957"/>
      <c r="CK114" s="1012"/>
      <c r="CL114" s="899"/>
      <c r="CM114" s="902" t="s">
        <v>449</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434</v>
      </c>
      <c r="DH114" s="858"/>
      <c r="DI114" s="858"/>
      <c r="DJ114" s="858"/>
      <c r="DK114" s="859"/>
      <c r="DL114" s="860" t="s">
        <v>450</v>
      </c>
      <c r="DM114" s="858"/>
      <c r="DN114" s="858"/>
      <c r="DO114" s="858"/>
      <c r="DP114" s="859"/>
      <c r="DQ114" s="860" t="s">
        <v>451</v>
      </c>
      <c r="DR114" s="858"/>
      <c r="DS114" s="858"/>
      <c r="DT114" s="858"/>
      <c r="DU114" s="859"/>
      <c r="DV114" s="905" t="s">
        <v>452</v>
      </c>
      <c r="DW114" s="906"/>
      <c r="DX114" s="906"/>
      <c r="DY114" s="906"/>
      <c r="DZ114" s="907"/>
    </row>
    <row r="115" spans="1:130" s="246" customFormat="1" ht="26.25" customHeight="1">
      <c r="A115" s="999"/>
      <c r="B115" s="1000"/>
      <c r="C115" s="828" t="s">
        <v>453</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v>9037</v>
      </c>
      <c r="AB115" s="1004"/>
      <c r="AC115" s="1004"/>
      <c r="AD115" s="1004"/>
      <c r="AE115" s="1005"/>
      <c r="AF115" s="1006">
        <v>9037</v>
      </c>
      <c r="AG115" s="1004"/>
      <c r="AH115" s="1004"/>
      <c r="AI115" s="1004"/>
      <c r="AJ115" s="1005"/>
      <c r="AK115" s="1006">
        <v>5140</v>
      </c>
      <c r="AL115" s="1004"/>
      <c r="AM115" s="1004"/>
      <c r="AN115" s="1004"/>
      <c r="AO115" s="1005"/>
      <c r="AP115" s="1007">
        <v>0.2</v>
      </c>
      <c r="AQ115" s="1008"/>
      <c r="AR115" s="1008"/>
      <c r="AS115" s="1008"/>
      <c r="AT115" s="1009"/>
      <c r="AU115" s="1017"/>
      <c r="AV115" s="1018"/>
      <c r="AW115" s="1018"/>
      <c r="AX115" s="1018"/>
      <c r="AY115" s="1018"/>
      <c r="AZ115" s="893" t="s">
        <v>454</v>
      </c>
      <c r="BA115" s="828"/>
      <c r="BB115" s="828"/>
      <c r="BC115" s="828"/>
      <c r="BD115" s="828"/>
      <c r="BE115" s="828"/>
      <c r="BF115" s="828"/>
      <c r="BG115" s="828"/>
      <c r="BH115" s="828"/>
      <c r="BI115" s="828"/>
      <c r="BJ115" s="828"/>
      <c r="BK115" s="828"/>
      <c r="BL115" s="828"/>
      <c r="BM115" s="828"/>
      <c r="BN115" s="828"/>
      <c r="BO115" s="828"/>
      <c r="BP115" s="829"/>
      <c r="BQ115" s="894" t="s">
        <v>450</v>
      </c>
      <c r="BR115" s="895"/>
      <c r="BS115" s="895"/>
      <c r="BT115" s="895"/>
      <c r="BU115" s="895"/>
      <c r="BV115" s="895" t="s">
        <v>438</v>
      </c>
      <c r="BW115" s="895"/>
      <c r="BX115" s="895"/>
      <c r="BY115" s="895"/>
      <c r="BZ115" s="895"/>
      <c r="CA115" s="895" t="s">
        <v>131</v>
      </c>
      <c r="CB115" s="895"/>
      <c r="CC115" s="895"/>
      <c r="CD115" s="895"/>
      <c r="CE115" s="895"/>
      <c r="CF115" s="956" t="s">
        <v>131</v>
      </c>
      <c r="CG115" s="957"/>
      <c r="CH115" s="957"/>
      <c r="CI115" s="957"/>
      <c r="CJ115" s="957"/>
      <c r="CK115" s="1012"/>
      <c r="CL115" s="899"/>
      <c r="CM115" s="893" t="s">
        <v>455</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452</v>
      </c>
      <c r="DH115" s="858"/>
      <c r="DI115" s="858"/>
      <c r="DJ115" s="858"/>
      <c r="DK115" s="859"/>
      <c r="DL115" s="860" t="s">
        <v>435</v>
      </c>
      <c r="DM115" s="858"/>
      <c r="DN115" s="858"/>
      <c r="DO115" s="858"/>
      <c r="DP115" s="859"/>
      <c r="DQ115" s="860" t="s">
        <v>131</v>
      </c>
      <c r="DR115" s="858"/>
      <c r="DS115" s="858"/>
      <c r="DT115" s="858"/>
      <c r="DU115" s="859"/>
      <c r="DV115" s="905" t="s">
        <v>131</v>
      </c>
      <c r="DW115" s="906"/>
      <c r="DX115" s="906"/>
      <c r="DY115" s="906"/>
      <c r="DZ115" s="907"/>
    </row>
    <row r="116" spans="1:130" s="246" customFormat="1" ht="26.25" customHeight="1">
      <c r="A116" s="1001"/>
      <c r="B116" s="1002"/>
      <c r="C116" s="961" t="s">
        <v>456</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t="s">
        <v>446</v>
      </c>
      <c r="AB116" s="858"/>
      <c r="AC116" s="858"/>
      <c r="AD116" s="858"/>
      <c r="AE116" s="859"/>
      <c r="AF116" s="860" t="s">
        <v>450</v>
      </c>
      <c r="AG116" s="858"/>
      <c r="AH116" s="858"/>
      <c r="AI116" s="858"/>
      <c r="AJ116" s="859"/>
      <c r="AK116" s="860" t="s">
        <v>452</v>
      </c>
      <c r="AL116" s="858"/>
      <c r="AM116" s="858"/>
      <c r="AN116" s="858"/>
      <c r="AO116" s="859"/>
      <c r="AP116" s="905" t="s">
        <v>452</v>
      </c>
      <c r="AQ116" s="906"/>
      <c r="AR116" s="906"/>
      <c r="AS116" s="906"/>
      <c r="AT116" s="907"/>
      <c r="AU116" s="1017"/>
      <c r="AV116" s="1018"/>
      <c r="AW116" s="1018"/>
      <c r="AX116" s="1018"/>
      <c r="AY116" s="1018"/>
      <c r="AZ116" s="944" t="s">
        <v>457</v>
      </c>
      <c r="BA116" s="945"/>
      <c r="BB116" s="945"/>
      <c r="BC116" s="945"/>
      <c r="BD116" s="945"/>
      <c r="BE116" s="945"/>
      <c r="BF116" s="945"/>
      <c r="BG116" s="945"/>
      <c r="BH116" s="945"/>
      <c r="BI116" s="945"/>
      <c r="BJ116" s="945"/>
      <c r="BK116" s="945"/>
      <c r="BL116" s="945"/>
      <c r="BM116" s="945"/>
      <c r="BN116" s="945"/>
      <c r="BO116" s="945"/>
      <c r="BP116" s="946"/>
      <c r="BQ116" s="894" t="s">
        <v>450</v>
      </c>
      <c r="BR116" s="895"/>
      <c r="BS116" s="895"/>
      <c r="BT116" s="895"/>
      <c r="BU116" s="895"/>
      <c r="BV116" s="895" t="s">
        <v>131</v>
      </c>
      <c r="BW116" s="895"/>
      <c r="BX116" s="895"/>
      <c r="BY116" s="895"/>
      <c r="BZ116" s="895"/>
      <c r="CA116" s="895" t="s">
        <v>438</v>
      </c>
      <c r="CB116" s="895"/>
      <c r="CC116" s="895"/>
      <c r="CD116" s="895"/>
      <c r="CE116" s="895"/>
      <c r="CF116" s="956" t="s">
        <v>386</v>
      </c>
      <c r="CG116" s="957"/>
      <c r="CH116" s="957"/>
      <c r="CI116" s="957"/>
      <c r="CJ116" s="957"/>
      <c r="CK116" s="1012"/>
      <c r="CL116" s="899"/>
      <c r="CM116" s="902" t="s">
        <v>458</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t="s">
        <v>459</v>
      </c>
      <c r="DH116" s="858"/>
      <c r="DI116" s="858"/>
      <c r="DJ116" s="858"/>
      <c r="DK116" s="859"/>
      <c r="DL116" s="860" t="s">
        <v>386</v>
      </c>
      <c r="DM116" s="858"/>
      <c r="DN116" s="858"/>
      <c r="DO116" s="858"/>
      <c r="DP116" s="859"/>
      <c r="DQ116" s="860" t="s">
        <v>435</v>
      </c>
      <c r="DR116" s="858"/>
      <c r="DS116" s="858"/>
      <c r="DT116" s="858"/>
      <c r="DU116" s="859"/>
      <c r="DV116" s="905" t="s">
        <v>386</v>
      </c>
      <c r="DW116" s="906"/>
      <c r="DX116" s="906"/>
      <c r="DY116" s="906"/>
      <c r="DZ116" s="907"/>
    </row>
    <row r="117" spans="1:130" s="246" customFormat="1" ht="26.25" customHeight="1">
      <c r="A117" s="982" t="s">
        <v>187</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460</v>
      </c>
      <c r="Z117" s="984"/>
      <c r="AA117" s="989">
        <v>686976</v>
      </c>
      <c r="AB117" s="990"/>
      <c r="AC117" s="990"/>
      <c r="AD117" s="990"/>
      <c r="AE117" s="991"/>
      <c r="AF117" s="992">
        <v>670348</v>
      </c>
      <c r="AG117" s="990"/>
      <c r="AH117" s="990"/>
      <c r="AI117" s="990"/>
      <c r="AJ117" s="991"/>
      <c r="AK117" s="992">
        <v>639998</v>
      </c>
      <c r="AL117" s="990"/>
      <c r="AM117" s="990"/>
      <c r="AN117" s="990"/>
      <c r="AO117" s="991"/>
      <c r="AP117" s="993"/>
      <c r="AQ117" s="994"/>
      <c r="AR117" s="994"/>
      <c r="AS117" s="994"/>
      <c r="AT117" s="995"/>
      <c r="AU117" s="1017"/>
      <c r="AV117" s="1018"/>
      <c r="AW117" s="1018"/>
      <c r="AX117" s="1018"/>
      <c r="AY117" s="1018"/>
      <c r="AZ117" s="944" t="s">
        <v>461</v>
      </c>
      <c r="BA117" s="945"/>
      <c r="BB117" s="945"/>
      <c r="BC117" s="945"/>
      <c r="BD117" s="945"/>
      <c r="BE117" s="945"/>
      <c r="BF117" s="945"/>
      <c r="BG117" s="945"/>
      <c r="BH117" s="945"/>
      <c r="BI117" s="945"/>
      <c r="BJ117" s="945"/>
      <c r="BK117" s="945"/>
      <c r="BL117" s="945"/>
      <c r="BM117" s="945"/>
      <c r="BN117" s="945"/>
      <c r="BO117" s="945"/>
      <c r="BP117" s="946"/>
      <c r="BQ117" s="894" t="s">
        <v>386</v>
      </c>
      <c r="BR117" s="895"/>
      <c r="BS117" s="895"/>
      <c r="BT117" s="895"/>
      <c r="BU117" s="895"/>
      <c r="BV117" s="895" t="s">
        <v>438</v>
      </c>
      <c r="BW117" s="895"/>
      <c r="BX117" s="895"/>
      <c r="BY117" s="895"/>
      <c r="BZ117" s="895"/>
      <c r="CA117" s="895" t="s">
        <v>462</v>
      </c>
      <c r="CB117" s="895"/>
      <c r="CC117" s="895"/>
      <c r="CD117" s="895"/>
      <c r="CE117" s="895"/>
      <c r="CF117" s="956" t="s">
        <v>434</v>
      </c>
      <c r="CG117" s="957"/>
      <c r="CH117" s="957"/>
      <c r="CI117" s="957"/>
      <c r="CJ117" s="957"/>
      <c r="CK117" s="1012"/>
      <c r="CL117" s="899"/>
      <c r="CM117" s="902" t="s">
        <v>463</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435</v>
      </c>
      <c r="DH117" s="858"/>
      <c r="DI117" s="858"/>
      <c r="DJ117" s="858"/>
      <c r="DK117" s="859"/>
      <c r="DL117" s="860" t="s">
        <v>438</v>
      </c>
      <c r="DM117" s="858"/>
      <c r="DN117" s="858"/>
      <c r="DO117" s="858"/>
      <c r="DP117" s="859"/>
      <c r="DQ117" s="860" t="s">
        <v>434</v>
      </c>
      <c r="DR117" s="858"/>
      <c r="DS117" s="858"/>
      <c r="DT117" s="858"/>
      <c r="DU117" s="859"/>
      <c r="DV117" s="905" t="s">
        <v>441</v>
      </c>
      <c r="DW117" s="906"/>
      <c r="DX117" s="906"/>
      <c r="DY117" s="906"/>
      <c r="DZ117" s="907"/>
    </row>
    <row r="118" spans="1:130" s="246" customFormat="1" ht="26.25" customHeight="1">
      <c r="A118" s="982" t="s">
        <v>425</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423</v>
      </c>
      <c r="AB118" s="983"/>
      <c r="AC118" s="983"/>
      <c r="AD118" s="983"/>
      <c r="AE118" s="984"/>
      <c r="AF118" s="985" t="s">
        <v>303</v>
      </c>
      <c r="AG118" s="983"/>
      <c r="AH118" s="983"/>
      <c r="AI118" s="983"/>
      <c r="AJ118" s="984"/>
      <c r="AK118" s="985" t="s">
        <v>302</v>
      </c>
      <c r="AL118" s="983"/>
      <c r="AM118" s="983"/>
      <c r="AN118" s="983"/>
      <c r="AO118" s="984"/>
      <c r="AP118" s="986" t="s">
        <v>424</v>
      </c>
      <c r="AQ118" s="987"/>
      <c r="AR118" s="987"/>
      <c r="AS118" s="987"/>
      <c r="AT118" s="988"/>
      <c r="AU118" s="1017"/>
      <c r="AV118" s="1018"/>
      <c r="AW118" s="1018"/>
      <c r="AX118" s="1018"/>
      <c r="AY118" s="1018"/>
      <c r="AZ118" s="960" t="s">
        <v>464</v>
      </c>
      <c r="BA118" s="961"/>
      <c r="BB118" s="961"/>
      <c r="BC118" s="961"/>
      <c r="BD118" s="961"/>
      <c r="BE118" s="961"/>
      <c r="BF118" s="961"/>
      <c r="BG118" s="961"/>
      <c r="BH118" s="961"/>
      <c r="BI118" s="961"/>
      <c r="BJ118" s="961"/>
      <c r="BK118" s="961"/>
      <c r="BL118" s="961"/>
      <c r="BM118" s="961"/>
      <c r="BN118" s="961"/>
      <c r="BO118" s="961"/>
      <c r="BP118" s="962"/>
      <c r="BQ118" s="963" t="s">
        <v>462</v>
      </c>
      <c r="BR118" s="926"/>
      <c r="BS118" s="926"/>
      <c r="BT118" s="926"/>
      <c r="BU118" s="926"/>
      <c r="BV118" s="926" t="s">
        <v>434</v>
      </c>
      <c r="BW118" s="926"/>
      <c r="BX118" s="926"/>
      <c r="BY118" s="926"/>
      <c r="BZ118" s="926"/>
      <c r="CA118" s="926" t="s">
        <v>438</v>
      </c>
      <c r="CB118" s="926"/>
      <c r="CC118" s="926"/>
      <c r="CD118" s="926"/>
      <c r="CE118" s="926"/>
      <c r="CF118" s="956" t="s">
        <v>131</v>
      </c>
      <c r="CG118" s="957"/>
      <c r="CH118" s="957"/>
      <c r="CI118" s="957"/>
      <c r="CJ118" s="957"/>
      <c r="CK118" s="1012"/>
      <c r="CL118" s="899"/>
      <c r="CM118" s="902" t="s">
        <v>465</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386</v>
      </c>
      <c r="DH118" s="858"/>
      <c r="DI118" s="858"/>
      <c r="DJ118" s="858"/>
      <c r="DK118" s="859"/>
      <c r="DL118" s="860" t="s">
        <v>386</v>
      </c>
      <c r="DM118" s="858"/>
      <c r="DN118" s="858"/>
      <c r="DO118" s="858"/>
      <c r="DP118" s="859"/>
      <c r="DQ118" s="860" t="s">
        <v>386</v>
      </c>
      <c r="DR118" s="858"/>
      <c r="DS118" s="858"/>
      <c r="DT118" s="858"/>
      <c r="DU118" s="859"/>
      <c r="DV118" s="905" t="s">
        <v>451</v>
      </c>
      <c r="DW118" s="906"/>
      <c r="DX118" s="906"/>
      <c r="DY118" s="906"/>
      <c r="DZ118" s="907"/>
    </row>
    <row r="119" spans="1:130" s="246" customFormat="1" ht="26.25" customHeight="1">
      <c r="A119" s="896" t="s">
        <v>428</v>
      </c>
      <c r="B119" s="897"/>
      <c r="C119" s="972" t="s">
        <v>429</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131</v>
      </c>
      <c r="AB119" s="976"/>
      <c r="AC119" s="976"/>
      <c r="AD119" s="976"/>
      <c r="AE119" s="977"/>
      <c r="AF119" s="978" t="s">
        <v>462</v>
      </c>
      <c r="AG119" s="976"/>
      <c r="AH119" s="976"/>
      <c r="AI119" s="976"/>
      <c r="AJ119" s="977"/>
      <c r="AK119" s="978" t="s">
        <v>441</v>
      </c>
      <c r="AL119" s="976"/>
      <c r="AM119" s="976"/>
      <c r="AN119" s="976"/>
      <c r="AO119" s="977"/>
      <c r="AP119" s="979" t="s">
        <v>386</v>
      </c>
      <c r="AQ119" s="980"/>
      <c r="AR119" s="980"/>
      <c r="AS119" s="980"/>
      <c r="AT119" s="981"/>
      <c r="AU119" s="1019"/>
      <c r="AV119" s="1020"/>
      <c r="AW119" s="1020"/>
      <c r="AX119" s="1020"/>
      <c r="AY119" s="1020"/>
      <c r="AZ119" s="277" t="s">
        <v>187</v>
      </c>
      <c r="BA119" s="277"/>
      <c r="BB119" s="277"/>
      <c r="BC119" s="277"/>
      <c r="BD119" s="277"/>
      <c r="BE119" s="277"/>
      <c r="BF119" s="277"/>
      <c r="BG119" s="277"/>
      <c r="BH119" s="277"/>
      <c r="BI119" s="277"/>
      <c r="BJ119" s="277"/>
      <c r="BK119" s="277"/>
      <c r="BL119" s="277"/>
      <c r="BM119" s="277"/>
      <c r="BN119" s="277"/>
      <c r="BO119" s="958" t="s">
        <v>466</v>
      </c>
      <c r="BP119" s="959"/>
      <c r="BQ119" s="963">
        <v>6423371</v>
      </c>
      <c r="BR119" s="926"/>
      <c r="BS119" s="926"/>
      <c r="BT119" s="926"/>
      <c r="BU119" s="926"/>
      <c r="BV119" s="926">
        <v>6329316</v>
      </c>
      <c r="BW119" s="926"/>
      <c r="BX119" s="926"/>
      <c r="BY119" s="926"/>
      <c r="BZ119" s="926"/>
      <c r="CA119" s="926">
        <v>6417025</v>
      </c>
      <c r="CB119" s="926"/>
      <c r="CC119" s="926"/>
      <c r="CD119" s="926"/>
      <c r="CE119" s="926"/>
      <c r="CF119" s="824"/>
      <c r="CG119" s="825"/>
      <c r="CH119" s="825"/>
      <c r="CI119" s="825"/>
      <c r="CJ119" s="915"/>
      <c r="CK119" s="1013"/>
      <c r="CL119" s="901"/>
      <c r="CM119" s="919" t="s">
        <v>467</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v>33881</v>
      </c>
      <c r="DH119" s="841"/>
      <c r="DI119" s="841"/>
      <c r="DJ119" s="841"/>
      <c r="DK119" s="842"/>
      <c r="DL119" s="843">
        <v>25456</v>
      </c>
      <c r="DM119" s="841"/>
      <c r="DN119" s="841"/>
      <c r="DO119" s="841"/>
      <c r="DP119" s="842"/>
      <c r="DQ119" s="843">
        <v>20792</v>
      </c>
      <c r="DR119" s="841"/>
      <c r="DS119" s="841"/>
      <c r="DT119" s="841"/>
      <c r="DU119" s="842"/>
      <c r="DV119" s="929">
        <v>0.9</v>
      </c>
      <c r="DW119" s="930"/>
      <c r="DX119" s="930"/>
      <c r="DY119" s="930"/>
      <c r="DZ119" s="931"/>
    </row>
    <row r="120" spans="1:130" s="246" customFormat="1" ht="26.25" customHeight="1">
      <c r="A120" s="898"/>
      <c r="B120" s="899"/>
      <c r="C120" s="902" t="s">
        <v>433</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131</v>
      </c>
      <c r="AB120" s="858"/>
      <c r="AC120" s="858"/>
      <c r="AD120" s="858"/>
      <c r="AE120" s="859"/>
      <c r="AF120" s="860" t="s">
        <v>441</v>
      </c>
      <c r="AG120" s="858"/>
      <c r="AH120" s="858"/>
      <c r="AI120" s="858"/>
      <c r="AJ120" s="859"/>
      <c r="AK120" s="860" t="s">
        <v>451</v>
      </c>
      <c r="AL120" s="858"/>
      <c r="AM120" s="858"/>
      <c r="AN120" s="858"/>
      <c r="AO120" s="859"/>
      <c r="AP120" s="905" t="s">
        <v>462</v>
      </c>
      <c r="AQ120" s="906"/>
      <c r="AR120" s="906"/>
      <c r="AS120" s="906"/>
      <c r="AT120" s="907"/>
      <c r="AU120" s="964" t="s">
        <v>468</v>
      </c>
      <c r="AV120" s="965"/>
      <c r="AW120" s="965"/>
      <c r="AX120" s="965"/>
      <c r="AY120" s="966"/>
      <c r="AZ120" s="941" t="s">
        <v>469</v>
      </c>
      <c r="BA120" s="886"/>
      <c r="BB120" s="886"/>
      <c r="BC120" s="886"/>
      <c r="BD120" s="886"/>
      <c r="BE120" s="886"/>
      <c r="BF120" s="886"/>
      <c r="BG120" s="886"/>
      <c r="BH120" s="886"/>
      <c r="BI120" s="886"/>
      <c r="BJ120" s="886"/>
      <c r="BK120" s="886"/>
      <c r="BL120" s="886"/>
      <c r="BM120" s="886"/>
      <c r="BN120" s="886"/>
      <c r="BO120" s="886"/>
      <c r="BP120" s="887"/>
      <c r="BQ120" s="942">
        <v>1771907</v>
      </c>
      <c r="BR120" s="923"/>
      <c r="BS120" s="923"/>
      <c r="BT120" s="923"/>
      <c r="BU120" s="923"/>
      <c r="BV120" s="923">
        <v>1769562</v>
      </c>
      <c r="BW120" s="923"/>
      <c r="BX120" s="923"/>
      <c r="BY120" s="923"/>
      <c r="BZ120" s="923"/>
      <c r="CA120" s="923">
        <v>1630265</v>
      </c>
      <c r="CB120" s="923"/>
      <c r="CC120" s="923"/>
      <c r="CD120" s="923"/>
      <c r="CE120" s="923"/>
      <c r="CF120" s="947">
        <v>69.2</v>
      </c>
      <c r="CG120" s="948"/>
      <c r="CH120" s="948"/>
      <c r="CI120" s="948"/>
      <c r="CJ120" s="948"/>
      <c r="CK120" s="949" t="s">
        <v>470</v>
      </c>
      <c r="CL120" s="933"/>
      <c r="CM120" s="933"/>
      <c r="CN120" s="933"/>
      <c r="CO120" s="934"/>
      <c r="CP120" s="953" t="s">
        <v>471</v>
      </c>
      <c r="CQ120" s="954"/>
      <c r="CR120" s="954"/>
      <c r="CS120" s="954"/>
      <c r="CT120" s="954"/>
      <c r="CU120" s="954"/>
      <c r="CV120" s="954"/>
      <c r="CW120" s="954"/>
      <c r="CX120" s="954"/>
      <c r="CY120" s="954"/>
      <c r="CZ120" s="954"/>
      <c r="DA120" s="954"/>
      <c r="DB120" s="954"/>
      <c r="DC120" s="954"/>
      <c r="DD120" s="954"/>
      <c r="DE120" s="954"/>
      <c r="DF120" s="955"/>
      <c r="DG120" s="942">
        <v>5461</v>
      </c>
      <c r="DH120" s="923"/>
      <c r="DI120" s="923"/>
      <c r="DJ120" s="923"/>
      <c r="DK120" s="923"/>
      <c r="DL120" s="923">
        <v>4667</v>
      </c>
      <c r="DM120" s="923"/>
      <c r="DN120" s="923"/>
      <c r="DO120" s="923"/>
      <c r="DP120" s="923"/>
      <c r="DQ120" s="923">
        <v>3121</v>
      </c>
      <c r="DR120" s="923"/>
      <c r="DS120" s="923"/>
      <c r="DT120" s="923"/>
      <c r="DU120" s="923"/>
      <c r="DV120" s="924">
        <v>0.1</v>
      </c>
      <c r="DW120" s="924"/>
      <c r="DX120" s="924"/>
      <c r="DY120" s="924"/>
      <c r="DZ120" s="925"/>
    </row>
    <row r="121" spans="1:130" s="246" customFormat="1" ht="26.25" customHeight="1">
      <c r="A121" s="898"/>
      <c r="B121" s="899"/>
      <c r="C121" s="944" t="s">
        <v>472</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434</v>
      </c>
      <c r="AB121" s="858"/>
      <c r="AC121" s="858"/>
      <c r="AD121" s="858"/>
      <c r="AE121" s="859"/>
      <c r="AF121" s="860" t="s">
        <v>435</v>
      </c>
      <c r="AG121" s="858"/>
      <c r="AH121" s="858"/>
      <c r="AI121" s="858"/>
      <c r="AJ121" s="859"/>
      <c r="AK121" s="860" t="s">
        <v>386</v>
      </c>
      <c r="AL121" s="858"/>
      <c r="AM121" s="858"/>
      <c r="AN121" s="858"/>
      <c r="AO121" s="859"/>
      <c r="AP121" s="905" t="s">
        <v>435</v>
      </c>
      <c r="AQ121" s="906"/>
      <c r="AR121" s="906"/>
      <c r="AS121" s="906"/>
      <c r="AT121" s="907"/>
      <c r="AU121" s="967"/>
      <c r="AV121" s="968"/>
      <c r="AW121" s="968"/>
      <c r="AX121" s="968"/>
      <c r="AY121" s="969"/>
      <c r="AZ121" s="893" t="s">
        <v>473</v>
      </c>
      <c r="BA121" s="828"/>
      <c r="BB121" s="828"/>
      <c r="BC121" s="828"/>
      <c r="BD121" s="828"/>
      <c r="BE121" s="828"/>
      <c r="BF121" s="828"/>
      <c r="BG121" s="828"/>
      <c r="BH121" s="828"/>
      <c r="BI121" s="828"/>
      <c r="BJ121" s="828"/>
      <c r="BK121" s="828"/>
      <c r="BL121" s="828"/>
      <c r="BM121" s="828"/>
      <c r="BN121" s="828"/>
      <c r="BO121" s="828"/>
      <c r="BP121" s="829"/>
      <c r="BQ121" s="894" t="s">
        <v>441</v>
      </c>
      <c r="BR121" s="895"/>
      <c r="BS121" s="895"/>
      <c r="BT121" s="895"/>
      <c r="BU121" s="895"/>
      <c r="BV121" s="895" t="s">
        <v>386</v>
      </c>
      <c r="BW121" s="895"/>
      <c r="BX121" s="895"/>
      <c r="BY121" s="895"/>
      <c r="BZ121" s="895"/>
      <c r="CA121" s="895" t="s">
        <v>386</v>
      </c>
      <c r="CB121" s="895"/>
      <c r="CC121" s="895"/>
      <c r="CD121" s="895"/>
      <c r="CE121" s="895"/>
      <c r="CF121" s="956" t="s">
        <v>451</v>
      </c>
      <c r="CG121" s="957"/>
      <c r="CH121" s="957"/>
      <c r="CI121" s="957"/>
      <c r="CJ121" s="957"/>
      <c r="CK121" s="950"/>
      <c r="CL121" s="936"/>
      <c r="CM121" s="936"/>
      <c r="CN121" s="936"/>
      <c r="CO121" s="937"/>
      <c r="CP121" s="916" t="s">
        <v>474</v>
      </c>
      <c r="CQ121" s="917"/>
      <c r="CR121" s="917"/>
      <c r="CS121" s="917"/>
      <c r="CT121" s="917"/>
      <c r="CU121" s="917"/>
      <c r="CV121" s="917"/>
      <c r="CW121" s="917"/>
      <c r="CX121" s="917"/>
      <c r="CY121" s="917"/>
      <c r="CZ121" s="917"/>
      <c r="DA121" s="917"/>
      <c r="DB121" s="917"/>
      <c r="DC121" s="917"/>
      <c r="DD121" s="917"/>
      <c r="DE121" s="917"/>
      <c r="DF121" s="918"/>
      <c r="DG121" s="894">
        <v>1260</v>
      </c>
      <c r="DH121" s="895"/>
      <c r="DI121" s="895"/>
      <c r="DJ121" s="895"/>
      <c r="DK121" s="895"/>
      <c r="DL121" s="895">
        <v>1297</v>
      </c>
      <c r="DM121" s="895"/>
      <c r="DN121" s="895"/>
      <c r="DO121" s="895"/>
      <c r="DP121" s="895"/>
      <c r="DQ121" s="895">
        <v>1342</v>
      </c>
      <c r="DR121" s="895"/>
      <c r="DS121" s="895"/>
      <c r="DT121" s="895"/>
      <c r="DU121" s="895"/>
      <c r="DV121" s="872">
        <v>0.1</v>
      </c>
      <c r="DW121" s="872"/>
      <c r="DX121" s="872"/>
      <c r="DY121" s="872"/>
      <c r="DZ121" s="873"/>
    </row>
    <row r="122" spans="1:130" s="246" customFormat="1" ht="26.25" customHeight="1">
      <c r="A122" s="898"/>
      <c r="B122" s="899"/>
      <c r="C122" s="902" t="s">
        <v>449</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131</v>
      </c>
      <c r="AB122" s="858"/>
      <c r="AC122" s="858"/>
      <c r="AD122" s="858"/>
      <c r="AE122" s="859"/>
      <c r="AF122" s="860" t="s">
        <v>434</v>
      </c>
      <c r="AG122" s="858"/>
      <c r="AH122" s="858"/>
      <c r="AI122" s="858"/>
      <c r="AJ122" s="859"/>
      <c r="AK122" s="860" t="s">
        <v>386</v>
      </c>
      <c r="AL122" s="858"/>
      <c r="AM122" s="858"/>
      <c r="AN122" s="858"/>
      <c r="AO122" s="859"/>
      <c r="AP122" s="905" t="s">
        <v>451</v>
      </c>
      <c r="AQ122" s="906"/>
      <c r="AR122" s="906"/>
      <c r="AS122" s="906"/>
      <c r="AT122" s="907"/>
      <c r="AU122" s="967"/>
      <c r="AV122" s="968"/>
      <c r="AW122" s="968"/>
      <c r="AX122" s="968"/>
      <c r="AY122" s="969"/>
      <c r="AZ122" s="960" t="s">
        <v>475</v>
      </c>
      <c r="BA122" s="961"/>
      <c r="BB122" s="961"/>
      <c r="BC122" s="961"/>
      <c r="BD122" s="961"/>
      <c r="BE122" s="961"/>
      <c r="BF122" s="961"/>
      <c r="BG122" s="961"/>
      <c r="BH122" s="961"/>
      <c r="BI122" s="961"/>
      <c r="BJ122" s="961"/>
      <c r="BK122" s="961"/>
      <c r="BL122" s="961"/>
      <c r="BM122" s="961"/>
      <c r="BN122" s="961"/>
      <c r="BO122" s="961"/>
      <c r="BP122" s="962"/>
      <c r="BQ122" s="963">
        <v>3858089</v>
      </c>
      <c r="BR122" s="926"/>
      <c r="BS122" s="926"/>
      <c r="BT122" s="926"/>
      <c r="BU122" s="926"/>
      <c r="BV122" s="926">
        <v>4039034</v>
      </c>
      <c r="BW122" s="926"/>
      <c r="BX122" s="926"/>
      <c r="BY122" s="926"/>
      <c r="BZ122" s="926"/>
      <c r="CA122" s="926">
        <v>3883809</v>
      </c>
      <c r="CB122" s="926"/>
      <c r="CC122" s="926"/>
      <c r="CD122" s="926"/>
      <c r="CE122" s="926"/>
      <c r="CF122" s="927">
        <v>165</v>
      </c>
      <c r="CG122" s="928"/>
      <c r="CH122" s="928"/>
      <c r="CI122" s="928"/>
      <c r="CJ122" s="928"/>
      <c r="CK122" s="950"/>
      <c r="CL122" s="936"/>
      <c r="CM122" s="936"/>
      <c r="CN122" s="936"/>
      <c r="CO122" s="937"/>
      <c r="CP122" s="916" t="s">
        <v>476</v>
      </c>
      <c r="CQ122" s="917"/>
      <c r="CR122" s="917"/>
      <c r="CS122" s="917"/>
      <c r="CT122" s="917"/>
      <c r="CU122" s="917"/>
      <c r="CV122" s="917"/>
      <c r="CW122" s="917"/>
      <c r="CX122" s="917"/>
      <c r="CY122" s="917"/>
      <c r="CZ122" s="917"/>
      <c r="DA122" s="917"/>
      <c r="DB122" s="917"/>
      <c r="DC122" s="917"/>
      <c r="DD122" s="917"/>
      <c r="DE122" s="917"/>
      <c r="DF122" s="918"/>
      <c r="DG122" s="894" t="s">
        <v>386</v>
      </c>
      <c r="DH122" s="895"/>
      <c r="DI122" s="895"/>
      <c r="DJ122" s="895"/>
      <c r="DK122" s="895"/>
      <c r="DL122" s="895" t="s">
        <v>438</v>
      </c>
      <c r="DM122" s="895"/>
      <c r="DN122" s="895"/>
      <c r="DO122" s="895"/>
      <c r="DP122" s="895"/>
      <c r="DQ122" s="895" t="s">
        <v>434</v>
      </c>
      <c r="DR122" s="895"/>
      <c r="DS122" s="895"/>
      <c r="DT122" s="895"/>
      <c r="DU122" s="895"/>
      <c r="DV122" s="872" t="s">
        <v>477</v>
      </c>
      <c r="DW122" s="872"/>
      <c r="DX122" s="872"/>
      <c r="DY122" s="872"/>
      <c r="DZ122" s="873"/>
    </row>
    <row r="123" spans="1:130" s="246" customFormat="1" ht="26.25" customHeight="1">
      <c r="A123" s="898"/>
      <c r="B123" s="899"/>
      <c r="C123" s="902" t="s">
        <v>458</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t="s">
        <v>386</v>
      </c>
      <c r="AB123" s="858"/>
      <c r="AC123" s="858"/>
      <c r="AD123" s="858"/>
      <c r="AE123" s="859"/>
      <c r="AF123" s="860" t="s">
        <v>386</v>
      </c>
      <c r="AG123" s="858"/>
      <c r="AH123" s="858"/>
      <c r="AI123" s="858"/>
      <c r="AJ123" s="859"/>
      <c r="AK123" s="860" t="s">
        <v>434</v>
      </c>
      <c r="AL123" s="858"/>
      <c r="AM123" s="858"/>
      <c r="AN123" s="858"/>
      <c r="AO123" s="859"/>
      <c r="AP123" s="905" t="s">
        <v>441</v>
      </c>
      <c r="AQ123" s="906"/>
      <c r="AR123" s="906"/>
      <c r="AS123" s="906"/>
      <c r="AT123" s="907"/>
      <c r="AU123" s="970"/>
      <c r="AV123" s="971"/>
      <c r="AW123" s="971"/>
      <c r="AX123" s="971"/>
      <c r="AY123" s="971"/>
      <c r="AZ123" s="277" t="s">
        <v>187</v>
      </c>
      <c r="BA123" s="277"/>
      <c r="BB123" s="277"/>
      <c r="BC123" s="277"/>
      <c r="BD123" s="277"/>
      <c r="BE123" s="277"/>
      <c r="BF123" s="277"/>
      <c r="BG123" s="277"/>
      <c r="BH123" s="277"/>
      <c r="BI123" s="277"/>
      <c r="BJ123" s="277"/>
      <c r="BK123" s="277"/>
      <c r="BL123" s="277"/>
      <c r="BM123" s="277"/>
      <c r="BN123" s="277"/>
      <c r="BO123" s="958" t="s">
        <v>478</v>
      </c>
      <c r="BP123" s="959"/>
      <c r="BQ123" s="913">
        <v>5629996</v>
      </c>
      <c r="BR123" s="914"/>
      <c r="BS123" s="914"/>
      <c r="BT123" s="914"/>
      <c r="BU123" s="914"/>
      <c r="BV123" s="914">
        <v>5808596</v>
      </c>
      <c r="BW123" s="914"/>
      <c r="BX123" s="914"/>
      <c r="BY123" s="914"/>
      <c r="BZ123" s="914"/>
      <c r="CA123" s="914">
        <v>5514074</v>
      </c>
      <c r="CB123" s="914"/>
      <c r="CC123" s="914"/>
      <c r="CD123" s="914"/>
      <c r="CE123" s="914"/>
      <c r="CF123" s="824"/>
      <c r="CG123" s="825"/>
      <c r="CH123" s="825"/>
      <c r="CI123" s="825"/>
      <c r="CJ123" s="915"/>
      <c r="CK123" s="950"/>
      <c r="CL123" s="936"/>
      <c r="CM123" s="936"/>
      <c r="CN123" s="936"/>
      <c r="CO123" s="937"/>
      <c r="CP123" s="916" t="s">
        <v>479</v>
      </c>
      <c r="CQ123" s="917"/>
      <c r="CR123" s="917"/>
      <c r="CS123" s="917"/>
      <c r="CT123" s="917"/>
      <c r="CU123" s="917"/>
      <c r="CV123" s="917"/>
      <c r="CW123" s="917"/>
      <c r="CX123" s="917"/>
      <c r="CY123" s="917"/>
      <c r="CZ123" s="917"/>
      <c r="DA123" s="917"/>
      <c r="DB123" s="917"/>
      <c r="DC123" s="917"/>
      <c r="DD123" s="917"/>
      <c r="DE123" s="917"/>
      <c r="DF123" s="918"/>
      <c r="DG123" s="857" t="s">
        <v>438</v>
      </c>
      <c r="DH123" s="858"/>
      <c r="DI123" s="858"/>
      <c r="DJ123" s="858"/>
      <c r="DK123" s="859"/>
      <c r="DL123" s="860" t="s">
        <v>480</v>
      </c>
      <c r="DM123" s="858"/>
      <c r="DN123" s="858"/>
      <c r="DO123" s="858"/>
      <c r="DP123" s="859"/>
      <c r="DQ123" s="860" t="s">
        <v>434</v>
      </c>
      <c r="DR123" s="858"/>
      <c r="DS123" s="858"/>
      <c r="DT123" s="858"/>
      <c r="DU123" s="859"/>
      <c r="DV123" s="905" t="s">
        <v>386</v>
      </c>
      <c r="DW123" s="906"/>
      <c r="DX123" s="906"/>
      <c r="DY123" s="906"/>
      <c r="DZ123" s="907"/>
    </row>
    <row r="124" spans="1:130" s="246" customFormat="1" ht="26.25" customHeight="1" thickBot="1">
      <c r="A124" s="898"/>
      <c r="B124" s="899"/>
      <c r="C124" s="902" t="s">
        <v>463</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386</v>
      </c>
      <c r="AB124" s="858"/>
      <c r="AC124" s="858"/>
      <c r="AD124" s="858"/>
      <c r="AE124" s="859"/>
      <c r="AF124" s="860" t="s">
        <v>131</v>
      </c>
      <c r="AG124" s="858"/>
      <c r="AH124" s="858"/>
      <c r="AI124" s="858"/>
      <c r="AJ124" s="859"/>
      <c r="AK124" s="860" t="s">
        <v>435</v>
      </c>
      <c r="AL124" s="858"/>
      <c r="AM124" s="858"/>
      <c r="AN124" s="858"/>
      <c r="AO124" s="859"/>
      <c r="AP124" s="905" t="s">
        <v>386</v>
      </c>
      <c r="AQ124" s="906"/>
      <c r="AR124" s="906"/>
      <c r="AS124" s="906"/>
      <c r="AT124" s="907"/>
      <c r="AU124" s="908" t="s">
        <v>481</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v>31.9</v>
      </c>
      <c r="BR124" s="912"/>
      <c r="BS124" s="912"/>
      <c r="BT124" s="912"/>
      <c r="BU124" s="912"/>
      <c r="BV124" s="912">
        <v>21.4</v>
      </c>
      <c r="BW124" s="912"/>
      <c r="BX124" s="912"/>
      <c r="BY124" s="912"/>
      <c r="BZ124" s="912"/>
      <c r="CA124" s="912">
        <v>38.299999999999997</v>
      </c>
      <c r="CB124" s="912"/>
      <c r="CC124" s="912"/>
      <c r="CD124" s="912"/>
      <c r="CE124" s="912"/>
      <c r="CF124" s="802"/>
      <c r="CG124" s="803"/>
      <c r="CH124" s="803"/>
      <c r="CI124" s="803"/>
      <c r="CJ124" s="943"/>
      <c r="CK124" s="951"/>
      <c r="CL124" s="951"/>
      <c r="CM124" s="951"/>
      <c r="CN124" s="951"/>
      <c r="CO124" s="952"/>
      <c r="CP124" s="916" t="s">
        <v>482</v>
      </c>
      <c r="CQ124" s="917"/>
      <c r="CR124" s="917"/>
      <c r="CS124" s="917"/>
      <c r="CT124" s="917"/>
      <c r="CU124" s="917"/>
      <c r="CV124" s="917"/>
      <c r="CW124" s="917"/>
      <c r="CX124" s="917"/>
      <c r="CY124" s="917"/>
      <c r="CZ124" s="917"/>
      <c r="DA124" s="917"/>
      <c r="DB124" s="917"/>
      <c r="DC124" s="917"/>
      <c r="DD124" s="917"/>
      <c r="DE124" s="917"/>
      <c r="DF124" s="918"/>
      <c r="DG124" s="840" t="s">
        <v>131</v>
      </c>
      <c r="DH124" s="841"/>
      <c r="DI124" s="841"/>
      <c r="DJ124" s="841"/>
      <c r="DK124" s="842"/>
      <c r="DL124" s="843" t="s">
        <v>435</v>
      </c>
      <c r="DM124" s="841"/>
      <c r="DN124" s="841"/>
      <c r="DO124" s="841"/>
      <c r="DP124" s="842"/>
      <c r="DQ124" s="843" t="s">
        <v>386</v>
      </c>
      <c r="DR124" s="841"/>
      <c r="DS124" s="841"/>
      <c r="DT124" s="841"/>
      <c r="DU124" s="842"/>
      <c r="DV124" s="929" t="s">
        <v>131</v>
      </c>
      <c r="DW124" s="930"/>
      <c r="DX124" s="930"/>
      <c r="DY124" s="930"/>
      <c r="DZ124" s="931"/>
    </row>
    <row r="125" spans="1:130" s="246" customFormat="1" ht="26.25" customHeight="1">
      <c r="A125" s="898"/>
      <c r="B125" s="899"/>
      <c r="C125" s="902" t="s">
        <v>465</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386</v>
      </c>
      <c r="AB125" s="858"/>
      <c r="AC125" s="858"/>
      <c r="AD125" s="858"/>
      <c r="AE125" s="859"/>
      <c r="AF125" s="860" t="s">
        <v>434</v>
      </c>
      <c r="AG125" s="858"/>
      <c r="AH125" s="858"/>
      <c r="AI125" s="858"/>
      <c r="AJ125" s="859"/>
      <c r="AK125" s="860" t="s">
        <v>435</v>
      </c>
      <c r="AL125" s="858"/>
      <c r="AM125" s="858"/>
      <c r="AN125" s="858"/>
      <c r="AO125" s="859"/>
      <c r="AP125" s="905" t="s">
        <v>452</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483</v>
      </c>
      <c r="CL125" s="933"/>
      <c r="CM125" s="933"/>
      <c r="CN125" s="933"/>
      <c r="CO125" s="934"/>
      <c r="CP125" s="941" t="s">
        <v>484</v>
      </c>
      <c r="CQ125" s="886"/>
      <c r="CR125" s="886"/>
      <c r="CS125" s="886"/>
      <c r="CT125" s="886"/>
      <c r="CU125" s="886"/>
      <c r="CV125" s="886"/>
      <c r="CW125" s="886"/>
      <c r="CX125" s="886"/>
      <c r="CY125" s="886"/>
      <c r="CZ125" s="886"/>
      <c r="DA125" s="886"/>
      <c r="DB125" s="886"/>
      <c r="DC125" s="886"/>
      <c r="DD125" s="886"/>
      <c r="DE125" s="886"/>
      <c r="DF125" s="887"/>
      <c r="DG125" s="942" t="s">
        <v>386</v>
      </c>
      <c r="DH125" s="923"/>
      <c r="DI125" s="923"/>
      <c r="DJ125" s="923"/>
      <c r="DK125" s="923"/>
      <c r="DL125" s="923" t="s">
        <v>386</v>
      </c>
      <c r="DM125" s="923"/>
      <c r="DN125" s="923"/>
      <c r="DO125" s="923"/>
      <c r="DP125" s="923"/>
      <c r="DQ125" s="923" t="s">
        <v>480</v>
      </c>
      <c r="DR125" s="923"/>
      <c r="DS125" s="923"/>
      <c r="DT125" s="923"/>
      <c r="DU125" s="923"/>
      <c r="DV125" s="924" t="s">
        <v>386</v>
      </c>
      <c r="DW125" s="924"/>
      <c r="DX125" s="924"/>
      <c r="DY125" s="924"/>
      <c r="DZ125" s="925"/>
    </row>
    <row r="126" spans="1:130" s="246" customFormat="1" ht="26.25" customHeight="1" thickBot="1">
      <c r="A126" s="898"/>
      <c r="B126" s="899"/>
      <c r="C126" s="902" t="s">
        <v>467</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t="s">
        <v>434</v>
      </c>
      <c r="AB126" s="858"/>
      <c r="AC126" s="858"/>
      <c r="AD126" s="858"/>
      <c r="AE126" s="859"/>
      <c r="AF126" s="860" t="s">
        <v>441</v>
      </c>
      <c r="AG126" s="858"/>
      <c r="AH126" s="858"/>
      <c r="AI126" s="858"/>
      <c r="AJ126" s="859"/>
      <c r="AK126" s="860" t="s">
        <v>386</v>
      </c>
      <c r="AL126" s="858"/>
      <c r="AM126" s="858"/>
      <c r="AN126" s="858"/>
      <c r="AO126" s="859"/>
      <c r="AP126" s="905" t="s">
        <v>434</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485</v>
      </c>
      <c r="CQ126" s="828"/>
      <c r="CR126" s="828"/>
      <c r="CS126" s="828"/>
      <c r="CT126" s="828"/>
      <c r="CU126" s="828"/>
      <c r="CV126" s="828"/>
      <c r="CW126" s="828"/>
      <c r="CX126" s="828"/>
      <c r="CY126" s="828"/>
      <c r="CZ126" s="828"/>
      <c r="DA126" s="828"/>
      <c r="DB126" s="828"/>
      <c r="DC126" s="828"/>
      <c r="DD126" s="828"/>
      <c r="DE126" s="828"/>
      <c r="DF126" s="829"/>
      <c r="DG126" s="894" t="s">
        <v>435</v>
      </c>
      <c r="DH126" s="895"/>
      <c r="DI126" s="895"/>
      <c r="DJ126" s="895"/>
      <c r="DK126" s="895"/>
      <c r="DL126" s="895" t="s">
        <v>438</v>
      </c>
      <c r="DM126" s="895"/>
      <c r="DN126" s="895"/>
      <c r="DO126" s="895"/>
      <c r="DP126" s="895"/>
      <c r="DQ126" s="895" t="s">
        <v>441</v>
      </c>
      <c r="DR126" s="895"/>
      <c r="DS126" s="895"/>
      <c r="DT126" s="895"/>
      <c r="DU126" s="895"/>
      <c r="DV126" s="872" t="s">
        <v>386</v>
      </c>
      <c r="DW126" s="872"/>
      <c r="DX126" s="872"/>
      <c r="DY126" s="872"/>
      <c r="DZ126" s="873"/>
    </row>
    <row r="127" spans="1:130" s="246" customFormat="1" ht="26.25" customHeight="1">
      <c r="A127" s="900"/>
      <c r="B127" s="901"/>
      <c r="C127" s="919" t="s">
        <v>486</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v>9037</v>
      </c>
      <c r="AB127" s="858"/>
      <c r="AC127" s="858"/>
      <c r="AD127" s="858"/>
      <c r="AE127" s="859"/>
      <c r="AF127" s="860">
        <v>9037</v>
      </c>
      <c r="AG127" s="858"/>
      <c r="AH127" s="858"/>
      <c r="AI127" s="858"/>
      <c r="AJ127" s="859"/>
      <c r="AK127" s="860">
        <v>5140</v>
      </c>
      <c r="AL127" s="858"/>
      <c r="AM127" s="858"/>
      <c r="AN127" s="858"/>
      <c r="AO127" s="859"/>
      <c r="AP127" s="905">
        <v>0.2</v>
      </c>
      <c r="AQ127" s="906"/>
      <c r="AR127" s="906"/>
      <c r="AS127" s="906"/>
      <c r="AT127" s="907"/>
      <c r="AU127" s="282"/>
      <c r="AV127" s="282"/>
      <c r="AW127" s="282"/>
      <c r="AX127" s="922" t="s">
        <v>487</v>
      </c>
      <c r="AY127" s="890"/>
      <c r="AZ127" s="890"/>
      <c r="BA127" s="890"/>
      <c r="BB127" s="890"/>
      <c r="BC127" s="890"/>
      <c r="BD127" s="890"/>
      <c r="BE127" s="891"/>
      <c r="BF127" s="889" t="s">
        <v>488</v>
      </c>
      <c r="BG127" s="890"/>
      <c r="BH127" s="890"/>
      <c r="BI127" s="890"/>
      <c r="BJ127" s="890"/>
      <c r="BK127" s="890"/>
      <c r="BL127" s="891"/>
      <c r="BM127" s="889" t="s">
        <v>489</v>
      </c>
      <c r="BN127" s="890"/>
      <c r="BO127" s="890"/>
      <c r="BP127" s="890"/>
      <c r="BQ127" s="890"/>
      <c r="BR127" s="890"/>
      <c r="BS127" s="891"/>
      <c r="BT127" s="889" t="s">
        <v>490</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491</v>
      </c>
      <c r="CQ127" s="828"/>
      <c r="CR127" s="828"/>
      <c r="CS127" s="828"/>
      <c r="CT127" s="828"/>
      <c r="CU127" s="828"/>
      <c r="CV127" s="828"/>
      <c r="CW127" s="828"/>
      <c r="CX127" s="828"/>
      <c r="CY127" s="828"/>
      <c r="CZ127" s="828"/>
      <c r="DA127" s="828"/>
      <c r="DB127" s="828"/>
      <c r="DC127" s="828"/>
      <c r="DD127" s="828"/>
      <c r="DE127" s="828"/>
      <c r="DF127" s="829"/>
      <c r="DG127" s="894" t="s">
        <v>386</v>
      </c>
      <c r="DH127" s="895"/>
      <c r="DI127" s="895"/>
      <c r="DJ127" s="895"/>
      <c r="DK127" s="895"/>
      <c r="DL127" s="895" t="s">
        <v>452</v>
      </c>
      <c r="DM127" s="895"/>
      <c r="DN127" s="895"/>
      <c r="DO127" s="895"/>
      <c r="DP127" s="895"/>
      <c r="DQ127" s="895" t="s">
        <v>386</v>
      </c>
      <c r="DR127" s="895"/>
      <c r="DS127" s="895"/>
      <c r="DT127" s="895"/>
      <c r="DU127" s="895"/>
      <c r="DV127" s="872" t="s">
        <v>386</v>
      </c>
      <c r="DW127" s="872"/>
      <c r="DX127" s="872"/>
      <c r="DY127" s="872"/>
      <c r="DZ127" s="873"/>
    </row>
    <row r="128" spans="1:130" s="246" customFormat="1" ht="26.25" customHeight="1" thickBot="1">
      <c r="A128" s="874" t="s">
        <v>492</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493</v>
      </c>
      <c r="X128" s="876"/>
      <c r="Y128" s="876"/>
      <c r="Z128" s="877"/>
      <c r="AA128" s="878" t="s">
        <v>438</v>
      </c>
      <c r="AB128" s="879"/>
      <c r="AC128" s="879"/>
      <c r="AD128" s="879"/>
      <c r="AE128" s="880"/>
      <c r="AF128" s="881" t="s">
        <v>386</v>
      </c>
      <c r="AG128" s="879"/>
      <c r="AH128" s="879"/>
      <c r="AI128" s="879"/>
      <c r="AJ128" s="880"/>
      <c r="AK128" s="881" t="s">
        <v>438</v>
      </c>
      <c r="AL128" s="879"/>
      <c r="AM128" s="879"/>
      <c r="AN128" s="879"/>
      <c r="AO128" s="880"/>
      <c r="AP128" s="882"/>
      <c r="AQ128" s="883"/>
      <c r="AR128" s="883"/>
      <c r="AS128" s="883"/>
      <c r="AT128" s="884"/>
      <c r="AU128" s="282"/>
      <c r="AV128" s="282"/>
      <c r="AW128" s="282"/>
      <c r="AX128" s="885" t="s">
        <v>494</v>
      </c>
      <c r="AY128" s="886"/>
      <c r="AZ128" s="886"/>
      <c r="BA128" s="886"/>
      <c r="BB128" s="886"/>
      <c r="BC128" s="886"/>
      <c r="BD128" s="886"/>
      <c r="BE128" s="887"/>
      <c r="BF128" s="864" t="s">
        <v>386</v>
      </c>
      <c r="BG128" s="865"/>
      <c r="BH128" s="865"/>
      <c r="BI128" s="865"/>
      <c r="BJ128" s="865"/>
      <c r="BK128" s="865"/>
      <c r="BL128" s="888"/>
      <c r="BM128" s="864">
        <v>15</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495</v>
      </c>
      <c r="CQ128" s="806"/>
      <c r="CR128" s="806"/>
      <c r="CS128" s="806"/>
      <c r="CT128" s="806"/>
      <c r="CU128" s="806"/>
      <c r="CV128" s="806"/>
      <c r="CW128" s="806"/>
      <c r="CX128" s="806"/>
      <c r="CY128" s="806"/>
      <c r="CZ128" s="806"/>
      <c r="DA128" s="806"/>
      <c r="DB128" s="806"/>
      <c r="DC128" s="806"/>
      <c r="DD128" s="806"/>
      <c r="DE128" s="806"/>
      <c r="DF128" s="807"/>
      <c r="DG128" s="868" t="s">
        <v>435</v>
      </c>
      <c r="DH128" s="869"/>
      <c r="DI128" s="869"/>
      <c r="DJ128" s="869"/>
      <c r="DK128" s="869"/>
      <c r="DL128" s="869" t="s">
        <v>131</v>
      </c>
      <c r="DM128" s="869"/>
      <c r="DN128" s="869"/>
      <c r="DO128" s="869"/>
      <c r="DP128" s="869"/>
      <c r="DQ128" s="869" t="s">
        <v>386</v>
      </c>
      <c r="DR128" s="869"/>
      <c r="DS128" s="869"/>
      <c r="DT128" s="869"/>
      <c r="DU128" s="869"/>
      <c r="DV128" s="870" t="s">
        <v>438</v>
      </c>
      <c r="DW128" s="870"/>
      <c r="DX128" s="870"/>
      <c r="DY128" s="870"/>
      <c r="DZ128" s="871"/>
    </row>
    <row r="129" spans="1:131" s="246" customFormat="1" ht="26.25" customHeight="1">
      <c r="A129" s="852" t="s">
        <v>108</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496</v>
      </c>
      <c r="X129" s="855"/>
      <c r="Y129" s="855"/>
      <c r="Z129" s="856"/>
      <c r="AA129" s="857">
        <v>2948784</v>
      </c>
      <c r="AB129" s="858"/>
      <c r="AC129" s="858"/>
      <c r="AD129" s="858"/>
      <c r="AE129" s="859"/>
      <c r="AF129" s="860">
        <v>2869972</v>
      </c>
      <c r="AG129" s="858"/>
      <c r="AH129" s="858"/>
      <c r="AI129" s="858"/>
      <c r="AJ129" s="859"/>
      <c r="AK129" s="860">
        <v>2780437</v>
      </c>
      <c r="AL129" s="858"/>
      <c r="AM129" s="858"/>
      <c r="AN129" s="858"/>
      <c r="AO129" s="859"/>
      <c r="AP129" s="861"/>
      <c r="AQ129" s="862"/>
      <c r="AR129" s="862"/>
      <c r="AS129" s="862"/>
      <c r="AT129" s="863"/>
      <c r="AU129" s="284"/>
      <c r="AV129" s="284"/>
      <c r="AW129" s="284"/>
      <c r="AX129" s="827" t="s">
        <v>497</v>
      </c>
      <c r="AY129" s="828"/>
      <c r="AZ129" s="828"/>
      <c r="BA129" s="828"/>
      <c r="BB129" s="828"/>
      <c r="BC129" s="828"/>
      <c r="BD129" s="828"/>
      <c r="BE129" s="829"/>
      <c r="BF129" s="847" t="s">
        <v>386</v>
      </c>
      <c r="BG129" s="848"/>
      <c r="BH129" s="848"/>
      <c r="BI129" s="848"/>
      <c r="BJ129" s="848"/>
      <c r="BK129" s="848"/>
      <c r="BL129" s="849"/>
      <c r="BM129" s="847">
        <v>20</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c r="A130" s="852" t="s">
        <v>498</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499</v>
      </c>
      <c r="X130" s="855"/>
      <c r="Y130" s="855"/>
      <c r="Z130" s="856"/>
      <c r="AA130" s="857">
        <v>464689</v>
      </c>
      <c r="AB130" s="858"/>
      <c r="AC130" s="858"/>
      <c r="AD130" s="858"/>
      <c r="AE130" s="859"/>
      <c r="AF130" s="860">
        <v>438967</v>
      </c>
      <c r="AG130" s="858"/>
      <c r="AH130" s="858"/>
      <c r="AI130" s="858"/>
      <c r="AJ130" s="859"/>
      <c r="AK130" s="860">
        <v>425966</v>
      </c>
      <c r="AL130" s="858"/>
      <c r="AM130" s="858"/>
      <c r="AN130" s="858"/>
      <c r="AO130" s="859"/>
      <c r="AP130" s="861"/>
      <c r="AQ130" s="862"/>
      <c r="AR130" s="862"/>
      <c r="AS130" s="862"/>
      <c r="AT130" s="863"/>
      <c r="AU130" s="284"/>
      <c r="AV130" s="284"/>
      <c r="AW130" s="284"/>
      <c r="AX130" s="827" t="s">
        <v>500</v>
      </c>
      <c r="AY130" s="828"/>
      <c r="AZ130" s="828"/>
      <c r="BA130" s="828"/>
      <c r="BB130" s="828"/>
      <c r="BC130" s="828"/>
      <c r="BD130" s="828"/>
      <c r="BE130" s="829"/>
      <c r="BF130" s="830">
        <v>9.1</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501</v>
      </c>
      <c r="X131" s="838"/>
      <c r="Y131" s="838"/>
      <c r="Z131" s="839"/>
      <c r="AA131" s="840">
        <v>2484095</v>
      </c>
      <c r="AB131" s="841"/>
      <c r="AC131" s="841"/>
      <c r="AD131" s="841"/>
      <c r="AE131" s="842"/>
      <c r="AF131" s="843">
        <v>2431005</v>
      </c>
      <c r="AG131" s="841"/>
      <c r="AH131" s="841"/>
      <c r="AI131" s="841"/>
      <c r="AJ131" s="842"/>
      <c r="AK131" s="843">
        <v>2354471</v>
      </c>
      <c r="AL131" s="841"/>
      <c r="AM131" s="841"/>
      <c r="AN131" s="841"/>
      <c r="AO131" s="842"/>
      <c r="AP131" s="844"/>
      <c r="AQ131" s="845"/>
      <c r="AR131" s="845"/>
      <c r="AS131" s="845"/>
      <c r="AT131" s="846"/>
      <c r="AU131" s="284"/>
      <c r="AV131" s="284"/>
      <c r="AW131" s="284"/>
      <c r="AX131" s="805" t="s">
        <v>502</v>
      </c>
      <c r="AY131" s="806"/>
      <c r="AZ131" s="806"/>
      <c r="BA131" s="806"/>
      <c r="BB131" s="806"/>
      <c r="BC131" s="806"/>
      <c r="BD131" s="806"/>
      <c r="BE131" s="807"/>
      <c r="BF131" s="808">
        <v>38.299999999999997</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c r="A132" s="814" t="s">
        <v>503</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504</v>
      </c>
      <c r="W132" s="818"/>
      <c r="X132" s="818"/>
      <c r="Y132" s="818"/>
      <c r="Z132" s="819"/>
      <c r="AA132" s="820">
        <v>8.9484097830000007</v>
      </c>
      <c r="AB132" s="821"/>
      <c r="AC132" s="821"/>
      <c r="AD132" s="821"/>
      <c r="AE132" s="822"/>
      <c r="AF132" s="823">
        <v>9.5179154300000004</v>
      </c>
      <c r="AG132" s="821"/>
      <c r="AH132" s="821"/>
      <c r="AI132" s="821"/>
      <c r="AJ132" s="822"/>
      <c r="AK132" s="823">
        <v>9.0904496170000009</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505</v>
      </c>
      <c r="W133" s="797"/>
      <c r="X133" s="797"/>
      <c r="Y133" s="797"/>
      <c r="Z133" s="798"/>
      <c r="AA133" s="799">
        <v>9.1</v>
      </c>
      <c r="AB133" s="800"/>
      <c r="AC133" s="800"/>
      <c r="AD133" s="800"/>
      <c r="AE133" s="801"/>
      <c r="AF133" s="799">
        <v>9</v>
      </c>
      <c r="AG133" s="800"/>
      <c r="AH133" s="800"/>
      <c r="AI133" s="800"/>
      <c r="AJ133" s="801"/>
      <c r="AK133" s="799">
        <v>9.1</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sheetData>
  <sheetProtection algorithmName="SHA-512" hashValue="jpCat+AbH/yUXAx4JUVuseQRAqJlOib5SLEnGnFtjGEids9qsXUlW9+CsO9Zol0B1JTpWR6NiG0lTDYuGtnlMQ==" saltValue="8ZBeekwvifqQ7I963rujx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50" zoomScaleNormal="85" zoomScaleSheetLayoutView="50" workbookViewId="0"/>
  </sheetViews>
  <sheetFormatPr defaultColWidth="0" defaultRowHeight="13.5" customHeight="1" zeroHeight="1"/>
  <cols>
    <col min="1" max="120" width="2.75" style="291" customWidth="1"/>
    <col min="121" max="121" width="0" style="290" hidden="1" customWidth="1"/>
    <col min="122" max="16384" width="9" style="290" hidden="1"/>
  </cols>
  <sheetData>
    <row r="1" spans="1:120">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row r="3" spans="1:120"/>
    <row r="4" spans="1:120"/>
    <row r="5" spans="1:120"/>
    <row r="6" spans="1:120"/>
    <row r="7" spans="1:120"/>
    <row r="8" spans="1:120"/>
    <row r="9" spans="1:120"/>
    <row r="10" spans="1:120"/>
    <row r="11" spans="1:120"/>
    <row r="12" spans="1:120"/>
    <row r="13" spans="1:120"/>
    <row r="14" spans="1:120"/>
    <row r="15" spans="1:120"/>
    <row r="16" spans="1:120">
      <c r="DP16" s="290"/>
    </row>
    <row r="17" spans="119:120">
      <c r="DP17" s="290"/>
    </row>
    <row r="18" spans="119:120"/>
    <row r="19" spans="119:120"/>
    <row r="20" spans="119:120">
      <c r="DO20" s="290"/>
      <c r="DP20" s="290"/>
    </row>
    <row r="21" spans="119:120">
      <c r="DP21" s="290"/>
    </row>
    <row r="22" spans="119:120"/>
    <row r="23" spans="119:120">
      <c r="DO23" s="290"/>
      <c r="DP23" s="290"/>
    </row>
    <row r="24" spans="119:120">
      <c r="DP24" s="290"/>
    </row>
    <row r="25" spans="119:120">
      <c r="DP25" s="290"/>
    </row>
    <row r="26" spans="119:120">
      <c r="DO26" s="290"/>
      <c r="DP26" s="290"/>
    </row>
    <row r="27" spans="119:120"/>
    <row r="28" spans="119:120">
      <c r="DO28" s="290"/>
      <c r="DP28" s="290"/>
    </row>
    <row r="29" spans="119:120">
      <c r="DP29" s="290"/>
    </row>
    <row r="30" spans="119:120"/>
    <row r="31" spans="119:120">
      <c r="DO31" s="290"/>
      <c r="DP31" s="290"/>
    </row>
    <row r="32" spans="119:120"/>
    <row r="33" spans="98:120">
      <c r="DO33" s="290"/>
      <c r="DP33" s="290"/>
    </row>
    <row r="34" spans="98:120">
      <c r="DM34" s="290"/>
    </row>
    <row r="35" spans="98:120">
      <c r="CT35" s="290"/>
      <c r="CU35" s="290"/>
      <c r="CV35" s="290"/>
      <c r="CY35" s="290"/>
      <c r="CZ35" s="290"/>
      <c r="DA35" s="290"/>
      <c r="DD35" s="290"/>
      <c r="DE35" s="290"/>
      <c r="DF35" s="290"/>
      <c r="DI35" s="290"/>
      <c r="DJ35" s="290"/>
      <c r="DK35" s="290"/>
      <c r="DM35" s="290"/>
      <c r="DN35" s="290"/>
      <c r="DO35" s="290"/>
      <c r="DP35" s="290"/>
    </row>
    <row r="36" spans="98:120"/>
    <row r="37" spans="98:120">
      <c r="CW37" s="290"/>
      <c r="DB37" s="290"/>
      <c r="DG37" s="290"/>
      <c r="DL37" s="290"/>
      <c r="DP37" s="290"/>
    </row>
    <row r="38" spans="98:120">
      <c r="CT38" s="290"/>
      <c r="CU38" s="290"/>
      <c r="CV38" s="290"/>
      <c r="CW38" s="290"/>
      <c r="CY38" s="290"/>
      <c r="CZ38" s="290"/>
      <c r="DA38" s="290"/>
      <c r="DB38" s="290"/>
      <c r="DD38" s="290"/>
      <c r="DE38" s="290"/>
      <c r="DF38" s="290"/>
      <c r="DG38" s="290"/>
      <c r="DI38" s="290"/>
      <c r="DJ38" s="290"/>
      <c r="DK38" s="290"/>
      <c r="DL38" s="290"/>
      <c r="DN38" s="290"/>
      <c r="DO38" s="290"/>
      <c r="DP38" s="290"/>
    </row>
    <row r="39" spans="98:120"/>
    <row r="40" spans="98:120"/>
    <row r="41" spans="98:120"/>
    <row r="42" spans="98:120"/>
    <row r="43" spans="98:120"/>
    <row r="44" spans="98:120"/>
    <row r="45" spans="98:120"/>
    <row r="46" spans="98:120"/>
    <row r="47" spans="98:120"/>
    <row r="48" spans="98:120"/>
    <row r="49" spans="22:120">
      <c r="DN49" s="290"/>
      <c r="DO49" s="290"/>
      <c r="DP49" s="29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0"/>
      <c r="CS63" s="290"/>
      <c r="CX63" s="290"/>
      <c r="DC63" s="290"/>
      <c r="DH63" s="290"/>
    </row>
    <row r="64" spans="22:120">
      <c r="V64" s="290"/>
    </row>
    <row r="65" spans="15:120">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c r="Q66" s="290"/>
      <c r="S66" s="290"/>
      <c r="U66" s="290"/>
      <c r="DM66" s="290"/>
    </row>
    <row r="67" spans="15:120">
      <c r="O67" s="290"/>
      <c r="P67" s="290"/>
      <c r="R67" s="290"/>
      <c r="T67" s="290"/>
      <c r="Y67" s="290"/>
      <c r="CT67" s="290"/>
      <c r="CV67" s="290"/>
      <c r="CW67" s="290"/>
      <c r="CY67" s="290"/>
      <c r="DA67" s="290"/>
      <c r="DB67" s="290"/>
      <c r="DD67" s="290"/>
      <c r="DF67" s="290"/>
      <c r="DG67" s="290"/>
      <c r="DI67" s="290"/>
      <c r="DK67" s="290"/>
      <c r="DL67" s="290"/>
      <c r="DN67" s="290"/>
      <c r="DO67" s="290"/>
      <c r="DP67" s="290"/>
    </row>
    <row r="68" spans="15:120"/>
    <row r="69" spans="15:120"/>
    <row r="70" spans="15:120"/>
    <row r="71" spans="15:120"/>
    <row r="72" spans="15:120">
      <c r="DP72" s="290"/>
    </row>
    <row r="73" spans="15:120">
      <c r="DP73" s="29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0"/>
      <c r="CX96" s="290"/>
      <c r="DC96" s="290"/>
      <c r="DH96" s="290"/>
    </row>
    <row r="97" spans="24:120">
      <c r="CS97" s="290"/>
      <c r="CX97" s="290"/>
      <c r="DC97" s="290"/>
      <c r="DH97" s="290"/>
      <c r="DP97" s="291" t="s">
        <v>506</v>
      </c>
    </row>
    <row r="98" spans="24:120" hidden="1">
      <c r="CS98" s="290"/>
      <c r="CX98" s="290"/>
      <c r="DC98" s="290"/>
      <c r="DH98" s="290"/>
    </row>
    <row r="99" spans="24:120" hidden="1">
      <c r="CS99" s="290"/>
      <c r="CX99" s="290"/>
      <c r="DC99" s="290"/>
      <c r="DH99" s="290"/>
    </row>
    <row r="100" spans="24:120" hidden="1"/>
    <row r="101" spans="24:120" ht="12" hidden="1" customHeight="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c r="CU102" s="290"/>
      <c r="CZ102" s="290"/>
      <c r="DE102" s="290"/>
      <c r="DJ102" s="290"/>
      <c r="DM102" s="290"/>
    </row>
    <row r="103" spans="24:120" hidden="1">
      <c r="CT103" s="290"/>
      <c r="CV103" s="290"/>
      <c r="CW103" s="290"/>
      <c r="CY103" s="290"/>
      <c r="DA103" s="290"/>
      <c r="DB103" s="290"/>
      <c r="DD103" s="290"/>
      <c r="DF103" s="290"/>
      <c r="DG103" s="290"/>
      <c r="DI103" s="290"/>
      <c r="DK103" s="290"/>
      <c r="DL103" s="290"/>
      <c r="DM103" s="290"/>
      <c r="DN103" s="290"/>
      <c r="DO103" s="290"/>
      <c r="DP103" s="290"/>
    </row>
    <row r="104" spans="24:120" hidden="1">
      <c r="CV104" s="290"/>
      <c r="CW104" s="290"/>
      <c r="DA104" s="290"/>
      <c r="DB104" s="290"/>
      <c r="DF104" s="290"/>
      <c r="DG104" s="290"/>
      <c r="DK104" s="290"/>
      <c r="DL104" s="290"/>
      <c r="DN104" s="290"/>
      <c r="DO104" s="290"/>
      <c r="DP104" s="290"/>
    </row>
    <row r="105" spans="24:120" ht="12.75" hidden="1" customHeight="1"/>
    <row r="106" spans="24:120" hidden="1"/>
    <row r="107" spans="24:120" hidden="1"/>
    <row r="108" spans="24:120" hidden="1"/>
    <row r="109" spans="24:120" hidden="1"/>
    <row r="110" spans="24:120" hidden="1"/>
  </sheetData>
  <sheetProtection algorithmName="SHA-512" hashValue="dNK69WQ+4RlPPU+i+QN68YqElykLII3uLjRB2190QrJbU00feZklP+5TRNSCwvS+XMaaUEJNZUAq/t5HvhIdHg==" saltValue="ah8TQz2EziqSDGVj6Jntc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55" zoomScaleNormal="55" zoomScaleSheetLayoutView="55" workbookViewId="0"/>
  </sheetViews>
  <sheetFormatPr defaultColWidth="0" defaultRowHeight="13.5" customHeight="1" zeroHeight="1"/>
  <cols>
    <col min="1" max="116" width="2.625" style="291" customWidth="1"/>
    <col min="117" max="16384" width="9" style="290" hidden="1"/>
  </cols>
  <sheetData>
    <row r="1" spans="2:116">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row r="3" spans="2:116"/>
    <row r="4" spans="2:116">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row r="7" spans="2:116"/>
    <row r="8" spans="2:116"/>
    <row r="9" spans="2:116"/>
    <row r="10" spans="2:116"/>
    <row r="11" spans="2:116"/>
    <row r="12" spans="2:116"/>
    <row r="13" spans="2:116"/>
    <row r="14" spans="2:116"/>
    <row r="15" spans="2:116"/>
    <row r="16" spans="2:116"/>
    <row r="17" spans="9:116"/>
    <row r="18" spans="9:116">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row r="20" spans="9:116"/>
    <row r="21" spans="9:116">
      <c r="DL21" s="290"/>
    </row>
    <row r="22" spans="9:116">
      <c r="DI22" s="290"/>
      <c r="DJ22" s="290"/>
      <c r="DK22" s="290"/>
      <c r="DL22" s="290"/>
    </row>
    <row r="23" spans="9:116">
      <c r="CY23" s="290"/>
      <c r="CZ23" s="290"/>
      <c r="DA23" s="290"/>
      <c r="DB23" s="290"/>
      <c r="DC23" s="290"/>
      <c r="DD23" s="290"/>
      <c r="DE23" s="290"/>
      <c r="DF23" s="290"/>
      <c r="DG23" s="290"/>
      <c r="DH23" s="290"/>
      <c r="DI23" s="290"/>
      <c r="DJ23" s="290"/>
      <c r="DK23" s="290"/>
      <c r="DL23" s="290"/>
    </row>
    <row r="24" spans="9:116"/>
    <row r="25" spans="9:116"/>
    <row r="26" spans="9:116"/>
    <row r="27" spans="9:116"/>
    <row r="28" spans="9:116"/>
    <row r="29" spans="9:116"/>
    <row r="30" spans="9:116"/>
    <row r="31" spans="9:116"/>
    <row r="32" spans="9:116"/>
    <row r="33" spans="15:116"/>
    <row r="34" spans="15:116"/>
    <row r="35" spans="15:116">
      <c r="CZ35" s="290"/>
      <c r="DA35" s="290"/>
      <c r="DB35" s="290"/>
      <c r="DC35" s="290"/>
      <c r="DD35" s="290"/>
      <c r="DE35" s="290"/>
      <c r="DF35" s="290"/>
      <c r="DG35" s="290"/>
      <c r="DH35" s="290"/>
      <c r="DI35" s="290"/>
      <c r="DJ35" s="290"/>
      <c r="DK35" s="290"/>
      <c r="DL35" s="290"/>
    </row>
    <row r="36" spans="15:116"/>
    <row r="37" spans="15:116">
      <c r="DL37" s="290"/>
    </row>
    <row r="38" spans="15:116">
      <c r="DI38" s="290"/>
      <c r="DJ38" s="290"/>
      <c r="DK38" s="290"/>
      <c r="DL38" s="290"/>
    </row>
    <row r="39" spans="15:116"/>
    <row r="40" spans="15:116"/>
    <row r="41" spans="15:116"/>
    <row r="42" spans="15:116"/>
    <row r="43" spans="15:116">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c r="DL44" s="290"/>
    </row>
    <row r="45" spans="15:116"/>
    <row r="46" spans="15:116">
      <c r="DA46" s="290"/>
      <c r="DB46" s="290"/>
      <c r="DC46" s="290"/>
      <c r="DD46" s="290"/>
      <c r="DE46" s="290"/>
      <c r="DF46" s="290"/>
      <c r="DG46" s="290"/>
      <c r="DH46" s="290"/>
      <c r="DI46" s="290"/>
      <c r="DJ46" s="290"/>
      <c r="DK46" s="290"/>
      <c r="DL46" s="290"/>
    </row>
    <row r="47" spans="15:116"/>
    <row r="48" spans="15:116"/>
    <row r="49" spans="104:116"/>
    <row r="50" spans="104:116">
      <c r="CZ50" s="290"/>
      <c r="DA50" s="290"/>
      <c r="DB50" s="290"/>
      <c r="DC50" s="290"/>
      <c r="DD50" s="290"/>
      <c r="DE50" s="290"/>
      <c r="DF50" s="290"/>
      <c r="DG50" s="290"/>
      <c r="DH50" s="290"/>
      <c r="DI50" s="290"/>
      <c r="DJ50" s="290"/>
      <c r="DK50" s="290"/>
      <c r="DL50" s="290"/>
    </row>
    <row r="51" spans="104:116"/>
    <row r="52" spans="104:116"/>
    <row r="53" spans="104:116">
      <c r="DL53" s="29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0"/>
      <c r="DD67" s="290"/>
      <c r="DE67" s="290"/>
      <c r="DF67" s="290"/>
      <c r="DG67" s="290"/>
      <c r="DH67" s="290"/>
      <c r="DI67" s="290"/>
      <c r="DJ67" s="290"/>
      <c r="DK67" s="290"/>
      <c r="DL67" s="29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2BKubW/Xw5Xa/9APwS/gLBZepaWWk9l5G3dHV4SP4o5/0iggzVwXOszoFQf+aEca5iAJ5zlVYNg67pA53bt4iA==" saltValue="0TNlqWn33M/QQqakgdXE6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c r="AS1" s="293"/>
      <c r="AT1" s="293"/>
    </row>
    <row r="2" spans="1:46">
      <c r="AS2" s="293"/>
      <c r="AT2" s="293"/>
    </row>
    <row r="3" spans="1:46">
      <c r="AS3" s="293"/>
      <c r="AT3" s="293"/>
    </row>
    <row r="4" spans="1:46">
      <c r="AS4" s="293"/>
      <c r="AT4" s="293"/>
    </row>
    <row r="5" spans="1:46" ht="17.25">
      <c r="A5" s="294" t="s">
        <v>507</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508</v>
      </c>
      <c r="AL6" s="298"/>
      <c r="AM6" s="298"/>
      <c r="AN6" s="298"/>
      <c r="AO6" s="293"/>
      <c r="AP6" s="293"/>
      <c r="AQ6" s="293"/>
      <c r="AR6" s="293"/>
    </row>
    <row r="7" spans="1:46">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509</v>
      </c>
      <c r="AP7" s="303"/>
      <c r="AQ7" s="304" t="s">
        <v>510</v>
      </c>
      <c r="AR7" s="305"/>
    </row>
    <row r="8" spans="1:46">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511</v>
      </c>
      <c r="AQ8" s="310" t="s">
        <v>512</v>
      </c>
      <c r="AR8" s="311" t="s">
        <v>513</v>
      </c>
    </row>
    <row r="9" spans="1:46">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514</v>
      </c>
      <c r="AL9" s="1227"/>
      <c r="AM9" s="1227"/>
      <c r="AN9" s="1228"/>
      <c r="AO9" s="312">
        <v>667624</v>
      </c>
      <c r="AP9" s="312">
        <v>120510</v>
      </c>
      <c r="AQ9" s="313">
        <v>137457</v>
      </c>
      <c r="AR9" s="314">
        <v>-12.3</v>
      </c>
    </row>
    <row r="10" spans="1:46">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515</v>
      </c>
      <c r="AL10" s="1227"/>
      <c r="AM10" s="1227"/>
      <c r="AN10" s="1228"/>
      <c r="AO10" s="315">
        <v>55741</v>
      </c>
      <c r="AP10" s="315">
        <v>10062</v>
      </c>
      <c r="AQ10" s="316">
        <v>16552</v>
      </c>
      <c r="AR10" s="317">
        <v>-39.200000000000003</v>
      </c>
    </row>
    <row r="11" spans="1:46" ht="13.5" customHeight="1">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516</v>
      </c>
      <c r="AL11" s="1227"/>
      <c r="AM11" s="1227"/>
      <c r="AN11" s="1228"/>
      <c r="AO11" s="315">
        <v>118323</v>
      </c>
      <c r="AP11" s="315">
        <v>21358</v>
      </c>
      <c r="AQ11" s="316">
        <v>23820</v>
      </c>
      <c r="AR11" s="317">
        <v>-10.3</v>
      </c>
    </row>
    <row r="12" spans="1:46" ht="13.5" customHeight="1">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517</v>
      </c>
      <c r="AL12" s="1227"/>
      <c r="AM12" s="1227"/>
      <c r="AN12" s="1228"/>
      <c r="AO12" s="315" t="s">
        <v>518</v>
      </c>
      <c r="AP12" s="315" t="s">
        <v>518</v>
      </c>
      <c r="AQ12" s="316">
        <v>3889</v>
      </c>
      <c r="AR12" s="317" t="s">
        <v>518</v>
      </c>
    </row>
    <row r="13" spans="1:46" ht="13.5" customHeight="1">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519</v>
      </c>
      <c r="AL13" s="1227"/>
      <c r="AM13" s="1227"/>
      <c r="AN13" s="1228"/>
      <c r="AO13" s="315" t="s">
        <v>518</v>
      </c>
      <c r="AP13" s="315" t="s">
        <v>518</v>
      </c>
      <c r="AQ13" s="316" t="s">
        <v>518</v>
      </c>
      <c r="AR13" s="317" t="s">
        <v>518</v>
      </c>
    </row>
    <row r="14" spans="1:46" ht="13.5" customHeight="1">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520</v>
      </c>
      <c r="AL14" s="1227"/>
      <c r="AM14" s="1227"/>
      <c r="AN14" s="1228"/>
      <c r="AO14" s="315">
        <v>196349</v>
      </c>
      <c r="AP14" s="315">
        <v>35442</v>
      </c>
      <c r="AQ14" s="316">
        <v>6581</v>
      </c>
      <c r="AR14" s="317">
        <v>438.6</v>
      </c>
    </row>
    <row r="15" spans="1:46" ht="13.5" customHeight="1">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521</v>
      </c>
      <c r="AL15" s="1227"/>
      <c r="AM15" s="1227"/>
      <c r="AN15" s="1228"/>
      <c r="AO15" s="315">
        <v>42607</v>
      </c>
      <c r="AP15" s="315">
        <v>7691</v>
      </c>
      <c r="AQ15" s="316">
        <v>3467</v>
      </c>
      <c r="AR15" s="317">
        <v>121.8</v>
      </c>
    </row>
    <row r="16" spans="1:46">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522</v>
      </c>
      <c r="AL16" s="1230"/>
      <c r="AM16" s="1230"/>
      <c r="AN16" s="1231"/>
      <c r="AO16" s="315">
        <v>-79858</v>
      </c>
      <c r="AP16" s="315">
        <v>-14415</v>
      </c>
      <c r="AQ16" s="316">
        <v>-13853</v>
      </c>
      <c r="AR16" s="317">
        <v>4.0999999999999996</v>
      </c>
    </row>
    <row r="17" spans="1:46">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187</v>
      </c>
      <c r="AL17" s="1230"/>
      <c r="AM17" s="1230"/>
      <c r="AN17" s="1231"/>
      <c r="AO17" s="315">
        <v>1000786</v>
      </c>
      <c r="AP17" s="315">
        <v>180647</v>
      </c>
      <c r="AQ17" s="316">
        <v>177914</v>
      </c>
      <c r="AR17" s="317">
        <v>1.5</v>
      </c>
    </row>
    <row r="18" spans="1:46">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523</v>
      </c>
      <c r="AL19" s="293"/>
      <c r="AM19" s="293"/>
      <c r="AN19" s="293"/>
      <c r="AO19" s="293"/>
      <c r="AP19" s="293"/>
      <c r="AQ19" s="293"/>
      <c r="AR19" s="293"/>
    </row>
    <row r="20" spans="1:46">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524</v>
      </c>
      <c r="AP20" s="323" t="s">
        <v>525</v>
      </c>
      <c r="AQ20" s="324" t="s">
        <v>526</v>
      </c>
      <c r="AR20" s="325"/>
    </row>
    <row r="21" spans="1:46" s="331" customFormat="1">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527</v>
      </c>
      <c r="AL21" s="1224"/>
      <c r="AM21" s="1224"/>
      <c r="AN21" s="1225"/>
      <c r="AO21" s="327">
        <v>14.62</v>
      </c>
      <c r="AP21" s="328">
        <v>15.77</v>
      </c>
      <c r="AQ21" s="329">
        <v>-1.1499999999999999</v>
      </c>
      <c r="AR21" s="298"/>
      <c r="AS21" s="330"/>
      <c r="AT21" s="326"/>
    </row>
    <row r="22" spans="1:46" s="331" customFormat="1">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528</v>
      </c>
      <c r="AL22" s="1224"/>
      <c r="AM22" s="1224"/>
      <c r="AN22" s="1225"/>
      <c r="AO22" s="332">
        <v>93.1</v>
      </c>
      <c r="AP22" s="333">
        <v>96</v>
      </c>
      <c r="AQ22" s="334">
        <v>-2.9</v>
      </c>
      <c r="AR22" s="318"/>
      <c r="AS22" s="330"/>
      <c r="AT22" s="326"/>
    </row>
    <row r="23" spans="1:46" s="331" customFormat="1">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c r="A26" s="298" t="s">
        <v>529</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c r="A27" s="339"/>
      <c r="AO27" s="293"/>
      <c r="AP27" s="293"/>
      <c r="AQ27" s="293"/>
      <c r="AR27" s="293"/>
      <c r="AS27" s="293"/>
      <c r="AT27" s="293"/>
    </row>
    <row r="28" spans="1:46" ht="17.25">
      <c r="A28" s="294" t="s">
        <v>530</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531</v>
      </c>
      <c r="AL29" s="298"/>
      <c r="AM29" s="298"/>
      <c r="AN29" s="298"/>
      <c r="AO29" s="293"/>
      <c r="AP29" s="293"/>
      <c r="AQ29" s="293"/>
      <c r="AR29" s="293"/>
      <c r="AS29" s="341"/>
    </row>
    <row r="30" spans="1:46">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509</v>
      </c>
      <c r="AP30" s="303"/>
      <c r="AQ30" s="304" t="s">
        <v>510</v>
      </c>
      <c r="AR30" s="305"/>
    </row>
    <row r="31" spans="1:46">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511</v>
      </c>
      <c r="AQ31" s="310" t="s">
        <v>512</v>
      </c>
      <c r="AR31" s="311" t="s">
        <v>513</v>
      </c>
    </row>
    <row r="32" spans="1:46" ht="27" customHeight="1">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532</v>
      </c>
      <c r="AL32" s="1215"/>
      <c r="AM32" s="1215"/>
      <c r="AN32" s="1216"/>
      <c r="AO32" s="342">
        <v>614665</v>
      </c>
      <c r="AP32" s="342">
        <v>110950</v>
      </c>
      <c r="AQ32" s="343">
        <v>107318</v>
      </c>
      <c r="AR32" s="344">
        <v>3.4</v>
      </c>
    </row>
    <row r="33" spans="1:46" ht="13.5" customHeight="1">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533</v>
      </c>
      <c r="AL33" s="1215"/>
      <c r="AM33" s="1215"/>
      <c r="AN33" s="1216"/>
      <c r="AO33" s="342" t="s">
        <v>518</v>
      </c>
      <c r="AP33" s="342" t="s">
        <v>518</v>
      </c>
      <c r="AQ33" s="343">
        <v>192</v>
      </c>
      <c r="AR33" s="344" t="s">
        <v>518</v>
      </c>
    </row>
    <row r="34" spans="1:46" ht="27" customHeight="1">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534</v>
      </c>
      <c r="AL34" s="1215"/>
      <c r="AM34" s="1215"/>
      <c r="AN34" s="1216"/>
      <c r="AO34" s="342" t="s">
        <v>518</v>
      </c>
      <c r="AP34" s="342" t="s">
        <v>518</v>
      </c>
      <c r="AQ34" s="343">
        <v>281</v>
      </c>
      <c r="AR34" s="344" t="s">
        <v>518</v>
      </c>
    </row>
    <row r="35" spans="1:46" ht="27" customHeight="1">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535</v>
      </c>
      <c r="AL35" s="1215"/>
      <c r="AM35" s="1215"/>
      <c r="AN35" s="1216"/>
      <c r="AO35" s="342">
        <v>2382</v>
      </c>
      <c r="AP35" s="342">
        <v>430</v>
      </c>
      <c r="AQ35" s="343">
        <v>22732</v>
      </c>
      <c r="AR35" s="344">
        <v>-98.1</v>
      </c>
    </row>
    <row r="36" spans="1:46" ht="27" customHeight="1">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536</v>
      </c>
      <c r="AL36" s="1215"/>
      <c r="AM36" s="1215"/>
      <c r="AN36" s="1216"/>
      <c r="AO36" s="342">
        <v>17811</v>
      </c>
      <c r="AP36" s="342">
        <v>3215</v>
      </c>
      <c r="AQ36" s="343">
        <v>3735</v>
      </c>
      <c r="AR36" s="344">
        <v>-13.9</v>
      </c>
    </row>
    <row r="37" spans="1:46" ht="13.5" customHeight="1">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537</v>
      </c>
      <c r="AL37" s="1215"/>
      <c r="AM37" s="1215"/>
      <c r="AN37" s="1216"/>
      <c r="AO37" s="342">
        <v>5140</v>
      </c>
      <c r="AP37" s="342">
        <v>928</v>
      </c>
      <c r="AQ37" s="343">
        <v>1596</v>
      </c>
      <c r="AR37" s="344">
        <v>-41.9</v>
      </c>
    </row>
    <row r="38" spans="1:46" ht="27" customHeight="1">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538</v>
      </c>
      <c r="AL38" s="1218"/>
      <c r="AM38" s="1218"/>
      <c r="AN38" s="1219"/>
      <c r="AO38" s="345" t="s">
        <v>518</v>
      </c>
      <c r="AP38" s="345" t="s">
        <v>518</v>
      </c>
      <c r="AQ38" s="346">
        <v>19</v>
      </c>
      <c r="AR38" s="334" t="s">
        <v>518</v>
      </c>
      <c r="AS38" s="341"/>
    </row>
    <row r="39" spans="1:46">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539</v>
      </c>
      <c r="AL39" s="1218"/>
      <c r="AM39" s="1218"/>
      <c r="AN39" s="1219"/>
      <c r="AO39" s="342" t="s">
        <v>518</v>
      </c>
      <c r="AP39" s="342" t="s">
        <v>518</v>
      </c>
      <c r="AQ39" s="343">
        <v>-5126</v>
      </c>
      <c r="AR39" s="344" t="s">
        <v>518</v>
      </c>
      <c r="AS39" s="341"/>
    </row>
    <row r="40" spans="1:46" ht="27" customHeight="1">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540</v>
      </c>
      <c r="AL40" s="1215"/>
      <c r="AM40" s="1215"/>
      <c r="AN40" s="1216"/>
      <c r="AO40" s="342">
        <v>-425966</v>
      </c>
      <c r="AP40" s="342">
        <v>-76889</v>
      </c>
      <c r="AQ40" s="343">
        <v>-92432</v>
      </c>
      <c r="AR40" s="344">
        <v>-16.8</v>
      </c>
      <c r="AS40" s="341"/>
    </row>
    <row r="41" spans="1:46">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297</v>
      </c>
      <c r="AL41" s="1221"/>
      <c r="AM41" s="1221"/>
      <c r="AN41" s="1222"/>
      <c r="AO41" s="342">
        <v>214032</v>
      </c>
      <c r="AP41" s="342">
        <v>38634</v>
      </c>
      <c r="AQ41" s="343">
        <v>38314</v>
      </c>
      <c r="AR41" s="344">
        <v>0.8</v>
      </c>
      <c r="AS41" s="341"/>
    </row>
    <row r="42" spans="1:46">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541</v>
      </c>
      <c r="AL42" s="293"/>
      <c r="AM42" s="293"/>
      <c r="AN42" s="293"/>
      <c r="AO42" s="293"/>
      <c r="AP42" s="293"/>
      <c r="AQ42" s="318"/>
      <c r="AR42" s="318"/>
      <c r="AS42" s="341"/>
    </row>
    <row r="43" spans="1:46">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c r="A47" s="351" t="s">
        <v>542</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543</v>
      </c>
      <c r="AL48" s="352"/>
      <c r="AM48" s="352"/>
      <c r="AN48" s="352"/>
      <c r="AO48" s="352"/>
      <c r="AP48" s="352"/>
      <c r="AQ48" s="353"/>
      <c r="AR48" s="352"/>
    </row>
    <row r="49" spans="1:44" ht="13.5" customHeight="1">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509</v>
      </c>
      <c r="AN49" s="1209" t="s">
        <v>544</v>
      </c>
      <c r="AO49" s="1210"/>
      <c r="AP49" s="1210"/>
      <c r="AQ49" s="1210"/>
      <c r="AR49" s="1211"/>
    </row>
    <row r="50" spans="1:44">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545</v>
      </c>
      <c r="AO50" s="359" t="s">
        <v>546</v>
      </c>
      <c r="AP50" s="360" t="s">
        <v>547</v>
      </c>
      <c r="AQ50" s="361" t="s">
        <v>548</v>
      </c>
      <c r="AR50" s="362" t="s">
        <v>549</v>
      </c>
    </row>
    <row r="51" spans="1:44">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550</v>
      </c>
      <c r="AL51" s="355"/>
      <c r="AM51" s="363">
        <v>607709</v>
      </c>
      <c r="AN51" s="364">
        <v>98670</v>
      </c>
      <c r="AO51" s="365">
        <v>13.1</v>
      </c>
      <c r="AP51" s="366">
        <v>175675</v>
      </c>
      <c r="AQ51" s="367">
        <v>0.6</v>
      </c>
      <c r="AR51" s="368">
        <v>12.5</v>
      </c>
    </row>
    <row r="52" spans="1:44">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551</v>
      </c>
      <c r="AM52" s="371">
        <v>392411</v>
      </c>
      <c r="AN52" s="372">
        <v>63713</v>
      </c>
      <c r="AO52" s="373">
        <v>33.200000000000003</v>
      </c>
      <c r="AP52" s="374">
        <v>87698</v>
      </c>
      <c r="AQ52" s="375">
        <v>10</v>
      </c>
      <c r="AR52" s="376">
        <v>23.2</v>
      </c>
    </row>
    <row r="53" spans="1:44">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552</v>
      </c>
      <c r="AL53" s="355"/>
      <c r="AM53" s="363">
        <v>553111</v>
      </c>
      <c r="AN53" s="364">
        <v>92370</v>
      </c>
      <c r="AO53" s="365">
        <v>-6.4</v>
      </c>
      <c r="AP53" s="366">
        <v>162193</v>
      </c>
      <c r="AQ53" s="367">
        <v>-7.7</v>
      </c>
      <c r="AR53" s="368">
        <v>1.3</v>
      </c>
    </row>
    <row r="54" spans="1:44">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551</v>
      </c>
      <c r="AM54" s="371">
        <v>376073</v>
      </c>
      <c r="AN54" s="372">
        <v>62804</v>
      </c>
      <c r="AO54" s="373">
        <v>-1.4</v>
      </c>
      <c r="AP54" s="374">
        <v>79985</v>
      </c>
      <c r="AQ54" s="375">
        <v>-8.8000000000000007</v>
      </c>
      <c r="AR54" s="376">
        <v>7.4</v>
      </c>
    </row>
    <row r="55" spans="1:44">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553</v>
      </c>
      <c r="AL55" s="355"/>
      <c r="AM55" s="363">
        <v>635162</v>
      </c>
      <c r="AN55" s="364">
        <v>108723</v>
      </c>
      <c r="AO55" s="365">
        <v>17.7</v>
      </c>
      <c r="AP55" s="366">
        <v>168868</v>
      </c>
      <c r="AQ55" s="367">
        <v>4.0999999999999996</v>
      </c>
      <c r="AR55" s="368">
        <v>13.6</v>
      </c>
    </row>
    <row r="56" spans="1:44">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551</v>
      </c>
      <c r="AM56" s="371">
        <v>431717</v>
      </c>
      <c r="AN56" s="372">
        <v>73899</v>
      </c>
      <c r="AO56" s="373">
        <v>17.7</v>
      </c>
      <c r="AP56" s="374">
        <v>79360</v>
      </c>
      <c r="AQ56" s="375">
        <v>-0.8</v>
      </c>
      <c r="AR56" s="376">
        <v>18.5</v>
      </c>
    </row>
    <row r="57" spans="1:44">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554</v>
      </c>
      <c r="AL57" s="355"/>
      <c r="AM57" s="363">
        <v>530478</v>
      </c>
      <c r="AN57" s="364">
        <v>93658</v>
      </c>
      <c r="AO57" s="365">
        <v>-13.9</v>
      </c>
      <c r="AP57" s="366">
        <v>202870</v>
      </c>
      <c r="AQ57" s="367">
        <v>20.100000000000001</v>
      </c>
      <c r="AR57" s="368">
        <v>-34</v>
      </c>
    </row>
    <row r="58" spans="1:44">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551</v>
      </c>
      <c r="AM58" s="371">
        <v>294993</v>
      </c>
      <c r="AN58" s="372">
        <v>52082</v>
      </c>
      <c r="AO58" s="373">
        <v>-29.5</v>
      </c>
      <c r="AP58" s="374">
        <v>79735</v>
      </c>
      <c r="AQ58" s="375">
        <v>0.5</v>
      </c>
      <c r="AR58" s="376">
        <v>-30</v>
      </c>
    </row>
    <row r="59" spans="1:44">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555</v>
      </c>
      <c r="AL59" s="355"/>
      <c r="AM59" s="363">
        <v>891300</v>
      </c>
      <c r="AN59" s="364">
        <v>160884</v>
      </c>
      <c r="AO59" s="365">
        <v>71.8</v>
      </c>
      <c r="AP59" s="366">
        <v>167497</v>
      </c>
      <c r="AQ59" s="367">
        <v>-17.399999999999999</v>
      </c>
      <c r="AR59" s="368">
        <v>89.2</v>
      </c>
    </row>
    <row r="60" spans="1:44">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551</v>
      </c>
      <c r="AM60" s="371">
        <v>445975</v>
      </c>
      <c r="AN60" s="372">
        <v>80501</v>
      </c>
      <c r="AO60" s="373">
        <v>54.6</v>
      </c>
      <c r="AP60" s="374">
        <v>82571</v>
      </c>
      <c r="AQ60" s="375">
        <v>3.6</v>
      </c>
      <c r="AR60" s="376">
        <v>51</v>
      </c>
    </row>
    <row r="61" spans="1:44">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556</v>
      </c>
      <c r="AL61" s="377"/>
      <c r="AM61" s="378">
        <v>643552</v>
      </c>
      <c r="AN61" s="379">
        <v>110861</v>
      </c>
      <c r="AO61" s="380">
        <v>16.5</v>
      </c>
      <c r="AP61" s="381">
        <v>175421</v>
      </c>
      <c r="AQ61" s="382">
        <v>-0.1</v>
      </c>
      <c r="AR61" s="368">
        <v>16.600000000000001</v>
      </c>
    </row>
    <row r="62" spans="1:44">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551</v>
      </c>
      <c r="AM62" s="371">
        <v>388234</v>
      </c>
      <c r="AN62" s="372">
        <v>66600</v>
      </c>
      <c r="AO62" s="373">
        <v>14.9</v>
      </c>
      <c r="AP62" s="374">
        <v>81870</v>
      </c>
      <c r="AQ62" s="375">
        <v>0.9</v>
      </c>
      <c r="AR62" s="376">
        <v>14</v>
      </c>
    </row>
    <row r="63" spans="1:44">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c r="AK67" s="293"/>
      <c r="AL67" s="293"/>
      <c r="AM67" s="293"/>
      <c r="AN67" s="293"/>
      <c r="AO67" s="293"/>
      <c r="AP67" s="293"/>
      <c r="AQ67" s="293"/>
      <c r="AR67" s="293"/>
      <c r="AS67" s="293"/>
      <c r="AT67" s="293"/>
    </row>
    <row r="68" spans="1:46" ht="13.5" hidden="1" customHeight="1">
      <c r="AK68" s="293"/>
      <c r="AL68" s="293"/>
      <c r="AM68" s="293"/>
      <c r="AN68" s="293"/>
      <c r="AO68" s="293"/>
      <c r="AP68" s="293"/>
      <c r="AQ68" s="293"/>
      <c r="AR68" s="293"/>
    </row>
    <row r="69" spans="1:46" ht="13.5" hidden="1" customHeight="1">
      <c r="AK69" s="293"/>
      <c r="AL69" s="293"/>
      <c r="AM69" s="293"/>
      <c r="AN69" s="293"/>
      <c r="AO69" s="293"/>
      <c r="AP69" s="293"/>
      <c r="AQ69" s="293"/>
      <c r="AR69" s="293"/>
    </row>
    <row r="70" spans="1:46" hidden="1">
      <c r="AK70" s="293"/>
      <c r="AL70" s="293"/>
      <c r="AM70" s="293"/>
      <c r="AN70" s="293"/>
      <c r="AO70" s="293"/>
      <c r="AP70" s="293"/>
      <c r="AQ70" s="293"/>
      <c r="AR70" s="293"/>
    </row>
    <row r="71" spans="1:46" hidden="1">
      <c r="AK71" s="293"/>
      <c r="AL71" s="293"/>
      <c r="AM71" s="293"/>
      <c r="AN71" s="293"/>
      <c r="AO71" s="293"/>
      <c r="AP71" s="293"/>
      <c r="AQ71" s="293"/>
      <c r="AR71" s="293"/>
    </row>
    <row r="72" spans="1:46" hidden="1">
      <c r="AK72" s="293"/>
      <c r="AL72" s="293"/>
      <c r="AM72" s="293"/>
      <c r="AN72" s="293"/>
      <c r="AO72" s="293"/>
      <c r="AP72" s="293"/>
      <c r="AQ72" s="293"/>
      <c r="AR72" s="293"/>
    </row>
    <row r="73" spans="1:46" hidden="1">
      <c r="AK73" s="293"/>
      <c r="AL73" s="293"/>
      <c r="AM73" s="293"/>
      <c r="AN73" s="293"/>
      <c r="AO73" s="293"/>
      <c r="AP73" s="293"/>
      <c r="AQ73" s="293"/>
      <c r="AR73" s="293"/>
    </row>
    <row r="74" spans="1:46" hidden="1"/>
  </sheetData>
  <sheetProtection algorithmName="SHA-512" hashValue="EUtN2wbx1gVZr5pTp6PmkEsv4zK/KG56mzpixmiMuNYHQ2CgLRKVIozuNaC0NK2n9ZttQzWn369tWBrvxlMfQA==" saltValue="bDqJJOvaQv7e0jzmOMV2K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0" zoomScaleNormal="70" zoomScaleSheetLayoutView="55" workbookViewId="0"/>
  </sheetViews>
  <sheetFormatPr defaultColWidth="0" defaultRowHeight="13.5" customHeight="1" zeroHeight="1"/>
  <cols>
    <col min="1" max="125" width="2.5" style="291" customWidth="1"/>
    <col min="126" max="16384" width="9" style="290" hidden="1"/>
  </cols>
  <sheetData>
    <row r="1" spans="2:125"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c r="B2" s="290"/>
      <c r="DG2" s="290"/>
    </row>
    <row r="3" spans="2:12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row r="5" spans="2:125"/>
    <row r="6" spans="2:125"/>
    <row r="7" spans="2:125"/>
    <row r="8" spans="2:125"/>
    <row r="9" spans="2:125">
      <c r="DU9" s="290"/>
    </row>
    <row r="10" spans="2:125"/>
    <row r="11" spans="2:125"/>
    <row r="12" spans="2:125"/>
    <row r="13" spans="2:125"/>
    <row r="14" spans="2:125"/>
    <row r="15" spans="2:125"/>
    <row r="16" spans="2:125"/>
    <row r="17" spans="125:125">
      <c r="DU17" s="290"/>
    </row>
    <row r="18" spans="125:125"/>
    <row r="19" spans="125:125"/>
    <row r="20" spans="125:125">
      <c r="DU20" s="290"/>
    </row>
    <row r="21" spans="125:125">
      <c r="DU21" s="290"/>
    </row>
    <row r="22" spans="125:125"/>
    <row r="23" spans="125:125"/>
    <row r="24" spans="125:125"/>
    <row r="25" spans="125:125"/>
    <row r="26" spans="125:125"/>
    <row r="27" spans="125:125"/>
    <row r="28" spans="125:125">
      <c r="DU28" s="290"/>
    </row>
    <row r="29" spans="125:125"/>
    <row r="30" spans="125:125"/>
    <row r="31" spans="125:125"/>
    <row r="32" spans="125:125"/>
    <row r="33" spans="2:125">
      <c r="B33" s="290"/>
      <c r="G33" s="290"/>
      <c r="I33" s="290"/>
    </row>
    <row r="34" spans="2:125">
      <c r="C34" s="290"/>
      <c r="P34" s="290"/>
      <c r="DE34" s="290"/>
      <c r="DH34" s="290"/>
    </row>
    <row r="35" spans="2:125">
      <c r="D35" s="290"/>
      <c r="E35" s="290"/>
      <c r="DG35" s="290"/>
      <c r="DJ35" s="290"/>
      <c r="DP35" s="290"/>
      <c r="DQ35" s="290"/>
      <c r="DR35" s="290"/>
      <c r="DS35" s="290"/>
      <c r="DT35" s="290"/>
      <c r="DU35" s="290"/>
    </row>
    <row r="36" spans="2:12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c r="DU37" s="290"/>
    </row>
    <row r="38" spans="2:125">
      <c r="DT38" s="290"/>
      <c r="DU38" s="290"/>
    </row>
    <row r="39" spans="2:125"/>
    <row r="40" spans="2:125">
      <c r="DH40" s="290"/>
    </row>
    <row r="41" spans="2:125">
      <c r="DE41" s="290"/>
    </row>
    <row r="42" spans="2:125">
      <c r="DG42" s="290"/>
      <c r="DJ42" s="290"/>
    </row>
    <row r="43" spans="2:12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c r="DU44" s="290"/>
    </row>
    <row r="45" spans="2:125"/>
    <row r="46" spans="2:125"/>
    <row r="47" spans="2:125"/>
    <row r="48" spans="2:125">
      <c r="DT48" s="290"/>
      <c r="DU48" s="290"/>
    </row>
    <row r="49" spans="120:125">
      <c r="DU49" s="290"/>
    </row>
    <row r="50" spans="120:125">
      <c r="DU50" s="290"/>
    </row>
    <row r="51" spans="120:125">
      <c r="DP51" s="290"/>
      <c r="DQ51" s="290"/>
      <c r="DR51" s="290"/>
      <c r="DS51" s="290"/>
      <c r="DT51" s="290"/>
      <c r="DU51" s="290"/>
    </row>
    <row r="52" spans="120:125"/>
    <row r="53" spans="120:125"/>
    <row r="54" spans="120:125">
      <c r="DU54" s="290"/>
    </row>
    <row r="55" spans="120:125"/>
    <row r="56" spans="120:125"/>
    <row r="57" spans="120:125"/>
    <row r="58" spans="120:125">
      <c r="DU58" s="290"/>
    </row>
    <row r="59" spans="120:125"/>
    <row r="60" spans="120:125"/>
    <row r="61" spans="120:125"/>
    <row r="62" spans="120:125"/>
    <row r="63" spans="120:125">
      <c r="DU63" s="290"/>
    </row>
    <row r="64" spans="120:125">
      <c r="DT64" s="290"/>
      <c r="DU64" s="290"/>
    </row>
    <row r="65" spans="123:125"/>
    <row r="66" spans="123:125"/>
    <row r="67" spans="123:125"/>
    <row r="68" spans="123:125"/>
    <row r="69" spans="123:125">
      <c r="DS69" s="290"/>
      <c r="DT69" s="290"/>
      <c r="DU69" s="290"/>
    </row>
    <row r="70" spans="123:125"/>
    <row r="71" spans="123:125"/>
    <row r="72" spans="123:125"/>
    <row r="73" spans="123:125"/>
    <row r="74" spans="123:125"/>
    <row r="75" spans="123:125"/>
    <row r="76" spans="123:125"/>
    <row r="77" spans="123:125"/>
    <row r="78" spans="123:125"/>
    <row r="79" spans="123:125"/>
    <row r="80" spans="123:125"/>
    <row r="81" spans="116:125"/>
    <row r="82" spans="116:125">
      <c r="DL82" s="290"/>
    </row>
    <row r="83" spans="116:125">
      <c r="DM83" s="290"/>
      <c r="DN83" s="290"/>
      <c r="DO83" s="290"/>
      <c r="DP83" s="290"/>
      <c r="DQ83" s="290"/>
      <c r="DR83" s="290"/>
      <c r="DS83" s="290"/>
      <c r="DT83" s="290"/>
      <c r="DU83" s="290"/>
    </row>
    <row r="84" spans="116:125"/>
    <row r="85" spans="116:125"/>
    <row r="86" spans="116:125"/>
    <row r="87" spans="116:125"/>
    <row r="88" spans="116:125">
      <c r="DU88" s="290"/>
    </row>
    <row r="89" spans="116:125"/>
    <row r="90" spans="116:125"/>
    <row r="91" spans="116:125"/>
    <row r="92" spans="116:125" ht="13.5" customHeight="1"/>
    <row r="93" spans="116:125" ht="13.5" customHeight="1"/>
    <row r="94" spans="116:125" ht="13.5" customHeight="1">
      <c r="DS94" s="290"/>
      <c r="DT94" s="290"/>
      <c r="DU94" s="290"/>
    </row>
    <row r="95" spans="116:125" ht="13.5" customHeight="1">
      <c r="DU95" s="290"/>
    </row>
    <row r="96" spans="116:125" ht="13.5" customHeight="1"/>
    <row r="97" spans="124:125" ht="13.5" customHeight="1"/>
    <row r="98" spans="124:125" ht="13.5" customHeight="1"/>
    <row r="99" spans="124:125" ht="13.5" customHeight="1"/>
    <row r="100" spans="124:125" ht="13.5" customHeight="1"/>
    <row r="101" spans="124:125" ht="13.5" customHeight="1">
      <c r="DU101" s="290"/>
    </row>
    <row r="102" spans="124:125" ht="13.5" customHeight="1"/>
    <row r="103" spans="124:125" ht="13.5" customHeight="1"/>
    <row r="104" spans="124:125" ht="13.5" customHeight="1">
      <c r="DT104" s="290"/>
      <c r="DU104" s="29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0" t="s">
        <v>558</v>
      </c>
    </row>
    <row r="117" spans="125:125" ht="13.5" hidden="1" customHeight="1"/>
    <row r="118" spans="125:125" ht="13.5" hidden="1" customHeight="1"/>
    <row r="119" spans="125:125" ht="13.5" hidden="1" customHeight="1"/>
    <row r="120" spans="125:125" ht="13.5" hidden="1" customHeight="1"/>
    <row r="121" spans="125:125" ht="13.5" hidden="1" customHeight="1">
      <c r="DU121" s="29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Vts9VaCBTxHyB6nc2r9R0ImRsrOk+cLj0H0fJnbNbRyXss4xdLsuPAKkVffVlbuq1x7lW3pJQVKjYbekKSOug==" saltValue="cH8QVqL7afdR9GU2j+wXO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55" zoomScaleNormal="55" zoomScaleSheetLayoutView="55" workbookViewId="0"/>
  </sheetViews>
  <sheetFormatPr defaultColWidth="0" defaultRowHeight="13.5" customHeight="1" zeroHeight="1"/>
  <cols>
    <col min="1" max="125" width="2.5" style="291" customWidth="1"/>
    <col min="126" max="142" width="0" style="290" hidden="1" customWidth="1"/>
    <col min="143" max="16384" width="9" style="290" hidden="1"/>
  </cols>
  <sheetData>
    <row r="1" spans="1:125" ht="13.5" customHeight="1">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c r="B2" s="290"/>
      <c r="T2" s="290"/>
    </row>
    <row r="3" spans="1:12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0"/>
      <c r="G33" s="290"/>
      <c r="I33" s="290"/>
    </row>
    <row r="34" spans="2:125">
      <c r="C34" s="290"/>
      <c r="P34" s="290"/>
      <c r="R34" s="290"/>
      <c r="U34" s="290"/>
    </row>
    <row r="35" spans="2:12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c r="F36" s="290"/>
      <c r="H36" s="290"/>
      <c r="J36" s="290"/>
      <c r="K36" s="290"/>
      <c r="L36" s="290"/>
      <c r="M36" s="290"/>
      <c r="N36" s="290"/>
      <c r="O36" s="290"/>
      <c r="Q36" s="290"/>
      <c r="S36" s="290"/>
      <c r="V36" s="290"/>
    </row>
    <row r="37" spans="2:125"/>
    <row r="38" spans="2:125"/>
    <row r="39" spans="2:125"/>
    <row r="40" spans="2:125">
      <c r="U40" s="290"/>
    </row>
    <row r="41" spans="2:125">
      <c r="R41" s="290"/>
    </row>
    <row r="42" spans="2:12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c r="Q43" s="290"/>
      <c r="S43" s="290"/>
      <c r="V43" s="29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1" t="s">
        <v>559</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FFDjlC0EkNSmOKC8ZZUXm6IIW3orma99RRCNtvHe9YQcv4uVGD8qTYoa8fdGICHuroTPDI8ylJnLPB5iaGt+7g==" saltValue="e2LZcYs2x1IInpzlPOtKl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560</v>
      </c>
      <c r="G46" s="8" t="s">
        <v>561</v>
      </c>
      <c r="H46" s="8" t="s">
        <v>562</v>
      </c>
      <c r="I46" s="8" t="s">
        <v>563</v>
      </c>
      <c r="J46" s="9" t="s">
        <v>564</v>
      </c>
    </row>
    <row r="47" spans="2:10" ht="57.75" customHeight="1">
      <c r="B47" s="10"/>
      <c r="C47" s="1232" t="s">
        <v>3</v>
      </c>
      <c r="D47" s="1232"/>
      <c r="E47" s="1233"/>
      <c r="F47" s="11">
        <v>25.61</v>
      </c>
      <c r="G47" s="12">
        <v>28.17</v>
      </c>
      <c r="H47" s="12">
        <v>32.89</v>
      </c>
      <c r="I47" s="12">
        <v>37.28</v>
      </c>
      <c r="J47" s="13">
        <v>40.1</v>
      </c>
    </row>
    <row r="48" spans="2:10" ht="57.75" customHeight="1">
      <c r="B48" s="14"/>
      <c r="C48" s="1234" t="s">
        <v>4</v>
      </c>
      <c r="D48" s="1234"/>
      <c r="E48" s="1235"/>
      <c r="F48" s="15">
        <v>6.12</v>
      </c>
      <c r="G48" s="16">
        <v>7.92</v>
      </c>
      <c r="H48" s="16">
        <v>5.49</v>
      </c>
      <c r="I48" s="16">
        <v>2.88</v>
      </c>
      <c r="J48" s="17">
        <v>3.86</v>
      </c>
    </row>
    <row r="49" spans="2:10" ht="57.75" customHeight="1" thickBot="1">
      <c r="B49" s="18"/>
      <c r="C49" s="1236" t="s">
        <v>5</v>
      </c>
      <c r="D49" s="1236"/>
      <c r="E49" s="1237"/>
      <c r="F49" s="19">
        <v>0.61</v>
      </c>
      <c r="G49" s="20">
        <v>1.98</v>
      </c>
      <c r="H49" s="20" t="s">
        <v>565</v>
      </c>
      <c r="I49" s="20" t="s">
        <v>566</v>
      </c>
      <c r="J49" s="21">
        <v>0.89</v>
      </c>
    </row>
    <row r="50" spans="2:10" ht="13.5" customHeight="1"/>
    <row r="51" spans="2:10" ht="13.5" hidden="1" customHeight="1"/>
    <row r="52" spans="2:10" ht="13.5" hidden="1" customHeight="1"/>
    <row r="53" spans="2:10" ht="13.5" hidden="1" customHeight="1"/>
  </sheetData>
  <sheetProtection algorithmName="SHA-512" hashValue="OAJ7ri5620VhngMa8YItVu79LbJjc9+OBwpCWwmuG7lSA1J3md3rfZoguND8OO84ybJl5XZGes9hehMzPDO2Hw==" saltValue="xyztrDpFTPHkXYc2P/SIn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飯豊 幸恵</cp:lastModifiedBy>
  <cp:lastPrinted>2020-08-21T01:54:59Z</cp:lastPrinted>
  <dcterms:created xsi:type="dcterms:W3CDTF">2020-02-10T02:18:31Z</dcterms:created>
  <dcterms:modified xsi:type="dcterms:W3CDTF">2020-09-27T23:33:28Z</dcterms:modified>
  <cp:category/>
</cp:coreProperties>
</file>