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92.168.1.21\share\01総務課\03財政行革G\分掌№06_財政計画・状況公表\03_財政状況資料集\R06(R05決算)\07_提出(2回目)\"/>
    </mc:Choice>
  </mc:AlternateContent>
  <xr:revisionPtr revIDLastSave="0" documentId="13_ncr:1_{25ED913A-7E95-496F-A783-86991D62D638}" xr6:coauthVersionLast="47" xr6:coauthVersionMax="47" xr10:uidLastSave="{00000000-0000-0000-0000-000000000000}"/>
  <bookViews>
    <workbookView xWindow="-120" yWindow="-120" windowWidth="21840" windowHeight="13140" firstSheet="13"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BE35" i="10"/>
  <c r="AM35" i="10"/>
  <c r="C35" i="10"/>
  <c r="BW34" i="10"/>
  <c r="BW35" i="10"/>
  <c r="BW36" i="10"/>
  <c r="BW37" i="10"/>
  <c r="BW38" i="10"/>
  <c r="BW39" i="10"/>
  <c r="BW40" i="10"/>
  <c r="BW41" i="10"/>
  <c r="BE34" i="10"/>
  <c r="C34" i="10"/>
  <c r="U34" i="10"/>
  <c r="U35" i="10"/>
  <c r="U36" i="10"/>
  <c r="U37" i="10"/>
  <c r="CO34" i="10"/>
  <c r="CO35" i="10"/>
  <c r="AM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<sst xmlns="http://schemas.openxmlformats.org/spreadsheetml/2006/main" count="1132" uniqueCount="574">
  <si>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</si>
  <si>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</si>
  <si>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</si>
  <si>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</si>
  <si>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</si>
  <si>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</si>
  <si>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</si>
  <si>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</si>
  <si>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</si>
  <si>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</si>
  <si>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</si>
  <si>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</si>
  <si>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</si>
  <si>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</si>
  <si>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</si>
  <si>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</si>
  <si>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</si>
  <si>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</si>
  <si>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</si>
  <si>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</si>
  <si>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</si>
  <si>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</si>
  <si>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</si>
  <si>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</si>
  <si>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</si>
  <si>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</si>
  <si>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</si>
  <si>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</si>
  <si>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</si>
  <si>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</si>
  <si>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</si>
  <si>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</si>
  <si>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</si>
  <si>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</si>
  <si>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</si>
  <si>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</si>
  <si>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</si>
  <si>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</si>
  <si>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</si>
  <si>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</si>
  <si>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</si>
  <si>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</si>
  <si>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</si>
  <si>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</si>
  <si>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</si>
  <si>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</si>
  <si>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</si>
  <si>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</si>
  <si>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</si>
  <si>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</si>
  <si>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</si>
  <si>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</si>
  <si>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</si>
  <si>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</si>
  <si>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</si>
  <si>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</si>
  <si>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</si>
  <si>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</si>
  <si>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</si>
  <si>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</si>
  <si>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</si>
  <si>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</si>
  <si>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</si>
  <si>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</si>
  <si>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</si>
  <si>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</si>
  <si>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</si>
  <si>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</si>
  <si>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</si>
  <si>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</si>
  <si>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</si>
  <si>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</si>
  <si>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</si>
  <si>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</si>
  <si>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</si>
  <si>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</si>
  <si>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</si>
  <si>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</si>
  <si>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</si>
  <si>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</si>
  <si>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</si>
  <si>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Ⅰ－０</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</si>
  <si>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</si>
  <si>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</si>
  <si>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</si>
  <si>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</si>
  <si>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</si>
  <si>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</si>
  <si>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</si>
  <si>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</si>
  <si>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</si>
  <si>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</si>
  <si>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</si>
  <si>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</si>
  <si>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田子町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</si>
  <si>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</si>
  <si>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</si>
  <si>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</si>
  <si>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</si>
  <si>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</si>
  <si>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</si>
  <si>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</si>
  <si>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</si>
  <si>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</si>
  <si>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</si>
  <si>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</si>
  <si>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</si>
  <si>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</si>
  <si>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</si>
  <si>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</si>
  <si>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</si>
  <si>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</si>
  <si>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</si>
  <si>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</si>
  <si>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</si>
  <si>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</si>
  <si>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</si>
  <si>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</si>
  <si>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</si>
  <si>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</si>
  <si>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</si>
  <si>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</si>
  <si>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</si>
  <si>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</si>
  <si>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</si>
  <si>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</si>
  <si>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</si>
  <si>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</si>
  <si>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</si>
  <si>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</si>
  <si>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</si>
  <si>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</si>
  <si>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</si>
  <si>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</si>
  <si>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</si>
  <si>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</si>
  <si>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</si>
  <si>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</si>
  <si>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</si>
  <si>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</si>
  <si>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</si>
  <si>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-3.4</t>
    <phoneticPr fontId="5"/>
  </si>
  <si>
    <t>基準財政需要額</t>
    <phoneticPr fontId="26"/>
  </si>
  <si>
    <t>うち日本人(％)</t>
    <phoneticPr fontId="5"/>
  </si>
  <si>
    <t>-3.5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</si>
  <si>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</si>
  <si>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</si>
  <si>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</si>
  <si>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</si>
  <si>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</si>
  <si>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</si>
  <si>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</si>
  <si>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</si>
  <si>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</si>
  <si>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</si>
  <si>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</si>
  <si>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</si>
  <si>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</si>
  <si>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</si>
  <si>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</si>
  <si>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</si>
  <si>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</si>
  <si>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</si>
  <si>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</si>
  <si>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</si>
  <si>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</si>
  <si>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</si>
  <si>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</si>
  <si>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</si>
  <si>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</si>
  <si>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</si>
  <si>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</si>
  <si>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</si>
  <si>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</si>
  <si>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</si>
  <si>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</si>
  <si>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</si>
  <si>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</si>
  <si>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</si>
  <si>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</si>
  <si>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</si>
  <si>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</si>
  <si>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</si>
  <si>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</si>
  <si>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</si>
  <si>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</si>
  <si>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</si>
  <si>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</si>
  <si>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</si>
  <si>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</si>
  <si>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</si>
  <si>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</si>
  <si>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</si>
  <si>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</si>
  <si>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</si>
  <si>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</si>
  <si>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</si>
  <si>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</si>
  <si>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</si>
  <si>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</si>
  <si>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</si>
  <si>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</si>
  <si>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</si>
  <si>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</si>
  <si>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青森県田子町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</si>
  <si>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</si>
  <si>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</si>
  <si>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</si>
  <si>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</si>
  <si>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</si>
  <si>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</si>
  <si>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</si>
  <si>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</si>
  <si>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</si>
  <si>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</si>
  <si>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</si>
  <si>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</si>
  <si>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</si>
  <si>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</si>
  <si>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</si>
  <si>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</si>
  <si>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</si>
  <si>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</si>
  <si>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</si>
  <si>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</si>
  <si>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</si>
  <si>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</si>
  <si>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</si>
  <si>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</si>
  <si>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</si>
  <si>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</si>
  <si>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</si>
  <si>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</si>
  <si>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</si>
  <si>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</si>
  <si>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</si>
  <si>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</si>
  <si>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</si>
  <si>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</si>
  <si>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</si>
  <si>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</si>
  <si>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</si>
  <si>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</si>
  <si>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</si>
  <si>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</si>
  <si>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</si>
  <si>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</si>
  <si>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</si>
  <si>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</si>
  <si>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</si>
  <si>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</si>
  <si>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</si>
  <si>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</si>
  <si>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</si>
  <si>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</si>
  <si>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</si>
  <si>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</si>
  <si>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</si>
  <si>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</si>
  <si>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</si>
  <si>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</si>
  <si>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</si>
  <si>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</si>
  <si>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</si>
  <si>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</si>
  <si>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</si>
  <si>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</si>
  <si>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</si>
  <si>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</si>
  <si>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</si>
  <si>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</si>
  <si>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</si>
  <si>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</si>
  <si>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</si>
  <si>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</si>
  <si>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</si>
  <si>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</si>
  <si>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</si>
  <si>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</si>
  <si>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</si>
  <si>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</si>
  <si>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</si>
  <si>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</si>
  <si>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</si>
  <si>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</si>
  <si>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</si>
  <si>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</si>
  <si>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</si>
  <si>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</si>
  <si>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</si>
  <si>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</si>
  <si>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</si>
  <si>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</si>
  <si>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</si>
  <si>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</si>
  <si>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</si>
  <si>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</si>
  <si>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</si>
  <si>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</si>
  <si>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</si>
  <si>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</si>
  <si>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</si>
  <si>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</si>
  <si>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</si>
  <si>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</si>
  <si>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</si>
  <si>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</si>
  <si>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</si>
  <si>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</si>
  <si>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</si>
  <si>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</si>
  <si>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</si>
  <si>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</si>
  <si>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</si>
  <si>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</si>
  <si>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</si>
  <si>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</si>
  <si>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</si>
  <si>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</si>
  <si>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</si>
  <si>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</si>
  <si>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</si>
  <si>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</si>
  <si>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</si>
  <si>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</si>
  <si>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</si>
  <si>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</si>
  <si>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</si>
  <si>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</si>
  <si>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</si>
  <si>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</si>
  <si>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</si>
  <si>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</si>
  <si>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</si>
  <si>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</si>
  <si>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</si>
  <si>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</si>
  <si>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</si>
  <si>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</si>
  <si>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</si>
  <si>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</si>
  <si>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</si>
  <si>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</si>
  <si>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</si>
  <si>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</si>
  <si>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</si>
  <si>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</si>
  <si>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</si>
  <si>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</si>
  <si>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</si>
  <si>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</si>
  <si>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</si>
  <si>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</si>
  <si>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</si>
  <si>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</si>
  <si>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青森県田子町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</si>
  <si>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</si>
  <si>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</si>
  <si>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</si>
  <si>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</si>
  <si>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</si>
  <si>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</si>
  <si>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</si>
  <si>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</si>
  <si>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</si>
  <si>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</si>
  <si>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</si>
  <si>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</si>
  <si>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</si>
  <si>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</si>
  <si>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</si>
  <si>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</si>
  <si>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</si>
  <si>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</si>
  <si>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</si>
  <si>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</si>
  <si>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</si>
  <si>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</si>
  <si>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</si>
  <si>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</si>
  <si>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</si>
  <si>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</si>
  <si>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</si>
  <si>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</si>
  <si>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</si>
  <si>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</si>
  <si>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</si>
  <si>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</si>
  <si>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</si>
  <si>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</si>
  <si>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国民健康保険町立田子診療所及び介護老人保健施設事業特別会計</t>
    <phoneticPr fontId="5"/>
  </si>
  <si>
    <t>介護保険事業勘定特別会計</t>
    <phoneticPr fontId="5"/>
  </si>
  <si>
    <t>後期高齢者医療特別会計</t>
    <phoneticPr fontId="5"/>
  </si>
  <si>
    <t>水道事業特別会計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</si>
  <si>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</si>
  <si>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</si>
  <si>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</si>
  <si>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</si>
  <si>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</si>
  <si>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</si>
  <si>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</si>
  <si>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</si>
  <si>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</si>
  <si>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</si>
  <si>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</si>
  <si>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</si>
  <si>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</si>
  <si>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</si>
  <si>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</si>
  <si>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</si>
  <si>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</si>
  <si>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</si>
  <si>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</si>
  <si>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</si>
  <si>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</si>
  <si>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</si>
  <si>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</si>
  <si>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</si>
  <si>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</si>
  <si>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</si>
  <si>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</si>
  <si>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</si>
  <si>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</si>
  <si>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</si>
  <si>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</si>
  <si>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</si>
  <si>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</si>
  <si>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</si>
  <si>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</si>
  <si>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</si>
  <si>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</si>
  <si>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</si>
  <si>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</si>
  <si>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</si>
  <si>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</si>
  <si>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</si>
  <si>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</si>
  <si>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</si>
  <si>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</si>
  <si>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</si>
  <si>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</si>
  <si>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</si>
  <si>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</si>
  <si>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</si>
  <si>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</si>
  <si>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</si>
  <si>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</si>
  <si>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</si>
  <si>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</si>
  <si>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介護サービス事業勘定特別会計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</si>
  <si>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</si>
  <si>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</si>
  <si>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</si>
  <si>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</si>
  <si>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</si>
  <si>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</si>
  <si>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</si>
  <si>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</si>
  <si>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</si>
  <si>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</si>
  <si>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</si>
  <si>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</si>
  <si>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</si>
  <si>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</si>
  <si>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</si>
  <si>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</si>
  <si>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</si>
  <si>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</si>
  <si>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</si>
  <si>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</si>
  <si>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</si>
  <si>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</si>
  <si>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</si>
  <si>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</si>
  <si>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</si>
  <si>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</si>
  <si>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</si>
  <si>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</si>
  <si>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</si>
  <si>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</si>
  <si>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</si>
  <si>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</si>
  <si>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</si>
  <si>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</si>
  <si>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</si>
  <si>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</si>
  <si>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</si>
  <si>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</si>
  <si>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</si>
  <si>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</si>
  <si>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</si>
  <si>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</si>
  <si>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</si>
  <si>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</si>
  <si>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</si>
  <si>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</si>
  <si>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</si>
  <si>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</si>
  <si>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</si>
  <si>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</si>
  <si>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</si>
  <si>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</si>
  <si>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</si>
  <si>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</si>
  <si>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</si>
  <si>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</si>
  <si>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</si>
  <si>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</si>
  <si>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</si>
  <si>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</si>
  <si>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</si>
  <si>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</si>
  <si>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</si>
  <si>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</si>
  <si>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</si>
  <si>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</si>
  <si>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</si>
  <si>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</si>
  <si>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</si>
  <si>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</si>
  <si>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</si>
  <si>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</si>
  <si>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</si>
  <si>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</si>
  <si>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</si>
  <si>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</si>
  <si>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</si>
  <si>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</si>
  <si>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</si>
  <si>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</si>
  <si>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</si>
  <si>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5.57</t>
  </si>
  <si>
    <t>▲ 7.22</t>
  </si>
  <si>
    <t>▲ 2.23</t>
  </si>
  <si>
    <t>一般会計</t>
  </si>
  <si>
    <t>介護保険事業勘定特別会計</t>
  </si>
  <si>
    <t>水道事業特別会計</t>
  </si>
  <si>
    <t>国民健康保険町立田子診療所及び介護老人保健施設事業特別会計</t>
  </si>
  <si>
    <t>国民健康保険事業勘定特別会計</t>
  </si>
  <si>
    <t>後期高齢者医療特別会計</t>
  </si>
  <si>
    <t>その他会計（赤字）</t>
  </si>
  <si>
    <t>その他会計（黒字）</t>
  </si>
  <si>
    <t>R01</t>
    <phoneticPr fontId="5"/>
  </si>
  <si>
    <t>R02</t>
    <phoneticPr fontId="5"/>
  </si>
  <si>
    <t>R03</t>
    <phoneticPr fontId="5"/>
  </si>
  <si>
    <t>R04</t>
    <phoneticPr fontId="5"/>
  </si>
  <si>
    <t>R05</t>
    <phoneticPr fontId="5"/>
  </si>
  <si>
    <t>(公財)にんにくネットワーク</t>
    <rPh sb="1" eb="3">
      <t>コウザイ</t>
    </rPh>
    <phoneticPr fontId="2"/>
  </si>
  <si>
    <t>(一財)田子町にんにく国際交流協会</t>
    <rPh sb="1" eb="2">
      <t>イチ</t>
    </rPh>
    <rPh sb="2" eb="3">
      <t>ザイ</t>
    </rPh>
    <rPh sb="4" eb="7">
      <t>タッコマチ</t>
    </rPh>
    <rPh sb="11" eb="13">
      <t>コクサイ</t>
    </rPh>
    <rPh sb="13" eb="15">
      <t>コウリュウ</t>
    </rPh>
    <rPh sb="15" eb="17">
      <t>キョウカイ</t>
    </rPh>
    <phoneticPr fontId="2"/>
  </si>
  <si>
    <t>青森県市町村職員退職手当組合</t>
    <rPh sb="0" eb="3">
      <t>アオモリケン</t>
    </rPh>
    <rPh sb="3" eb="6">
      <t>シチョウソン</t>
    </rPh>
    <rPh sb="6" eb="8">
      <t>ショクイン</t>
    </rPh>
    <rPh sb="8" eb="10">
      <t>タイショク</t>
    </rPh>
    <rPh sb="10" eb="12">
      <t>テアテ</t>
    </rPh>
    <rPh sb="12" eb="14">
      <t>クミアイ</t>
    </rPh>
    <phoneticPr fontId="2"/>
  </si>
  <si>
    <t>三戸地区環境整備事務組合</t>
    <rPh sb="0" eb="2">
      <t>サンノヘ</t>
    </rPh>
    <rPh sb="2" eb="4">
      <t>チク</t>
    </rPh>
    <rPh sb="4" eb="6">
      <t>カンキョウ</t>
    </rPh>
    <rPh sb="6" eb="8">
      <t>セイビ</t>
    </rPh>
    <rPh sb="8" eb="10">
      <t>ジム</t>
    </rPh>
    <rPh sb="10" eb="12">
      <t>クミアイ</t>
    </rPh>
    <phoneticPr fontId="2"/>
  </si>
  <si>
    <t>青森県市町村総合事務組合</t>
    <rPh sb="0" eb="3">
      <t>アオモリケン</t>
    </rPh>
    <rPh sb="3" eb="6">
      <t>シチョウソン</t>
    </rPh>
    <rPh sb="6" eb="8">
      <t>ソウゴウ</t>
    </rPh>
    <rPh sb="8" eb="10">
      <t>ジム</t>
    </rPh>
    <rPh sb="10" eb="12">
      <t>クミアイ</t>
    </rPh>
    <phoneticPr fontId="2"/>
  </si>
  <si>
    <t>八戸地域広域市町村圏事務組合</t>
    <rPh sb="0" eb="2">
      <t>ハチノヘ</t>
    </rPh>
    <rPh sb="2" eb="4">
      <t>チイキ</t>
    </rPh>
    <rPh sb="4" eb="6">
      <t>コウイキ</t>
    </rPh>
    <rPh sb="6" eb="9">
      <t>シチョウソン</t>
    </rPh>
    <rPh sb="9" eb="10">
      <t>ケン</t>
    </rPh>
    <rPh sb="10" eb="12">
      <t>ジム</t>
    </rPh>
    <rPh sb="12" eb="14">
      <t>クミアイ</t>
    </rPh>
    <phoneticPr fontId="2"/>
  </si>
  <si>
    <t>田子高原広域事務組合</t>
    <rPh sb="0" eb="2">
      <t>タッコ</t>
    </rPh>
    <rPh sb="2" eb="4">
      <t>コウゲン</t>
    </rPh>
    <rPh sb="4" eb="6">
      <t>コウイキ</t>
    </rPh>
    <rPh sb="6" eb="8">
      <t>ジム</t>
    </rPh>
    <rPh sb="8" eb="10">
      <t>クミアイ</t>
    </rPh>
    <phoneticPr fontId="2"/>
  </si>
  <si>
    <t>青森県交通災害共済組合</t>
    <rPh sb="0" eb="3">
      <t>アオモリケン</t>
    </rPh>
    <rPh sb="3" eb="5">
      <t>コウツウ</t>
    </rPh>
    <rPh sb="5" eb="7">
      <t>サイガイ</t>
    </rPh>
    <rPh sb="7" eb="9">
      <t>キョウサイ</t>
    </rPh>
    <rPh sb="9" eb="11">
      <t>クミアイ</t>
    </rPh>
    <phoneticPr fontId="2"/>
  </si>
  <si>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2"/>
  </si>
  <si>
    <t>青森県後期高齢者医療広域連合(高齢者医療特別会計)</t>
    <rPh sb="0" eb="3">
      <t>アオモリケン</t>
    </rPh>
    <rPh sb="3" eb="5">
      <t>コウキ</t>
    </rPh>
    <rPh sb="5" eb="8">
      <t>コウレイシャ</t>
    </rPh>
    <rPh sb="8" eb="10">
      <t>イリョウ</t>
    </rPh>
    <rPh sb="10" eb="12">
      <t>コウイキ</t>
    </rPh>
    <rPh sb="12" eb="14">
      <t>レンゴウ</t>
    </rPh>
    <rPh sb="15" eb="18">
      <t>コウレイシャ</t>
    </rPh>
    <rPh sb="18" eb="20">
      <t>イリョウ</t>
    </rPh>
    <rPh sb="20" eb="22">
      <t>トクベツ</t>
    </rPh>
    <rPh sb="22" eb="24">
      <t>カイケイ</t>
    </rPh>
    <phoneticPr fontId="2"/>
  </si>
  <si>
    <t>-</t>
    <phoneticPr fontId="2"/>
  </si>
  <si>
    <t>公共施設整備基金</t>
    <phoneticPr fontId="5"/>
  </si>
  <si>
    <t>ふるさと納税基金</t>
    <phoneticPr fontId="2"/>
  </si>
  <si>
    <t>森林環境譲与税基金</t>
    <phoneticPr fontId="2"/>
  </si>
  <si>
    <t>町有森林経営管理基金</t>
    <phoneticPr fontId="2"/>
  </si>
  <si>
    <t>にんにく活性化促進事業基金</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</si>
  <si>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</si>
  <si>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</si>
  <si>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</si>
  <si>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</si>
  <si>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</si>
  <si>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</si>
  <si>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</si>
  <si>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</si>
  <si>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</si>
  <si>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　将来負担比率は、平成30年度決算において一時的に増加へ転じ、令和元年度決算以降において減少傾向にあるものの、未だ高い水準となっている。また、実質公債費比率についても類似団体を上回っていたが、減少傾向で推移し、令和3年度において下回った。将来負担比率の減少については、既発債の償還終了等によるものである。
　引き続き、充当可能財源の確保に努めると共に、事業の必要性・緊急性を勘案し、新規発行額の抑制等により両比率の減少を図る。</t>
    <phoneticPr fontId="5"/>
  </si>
  <si>
    <t>　将来負担比率は、平成30年度決算において一時的に増加したものの、令和元年度決算以降年々減少し、有形固定資産減価償却率については、令和2年度決算において増加し、令和3年度については平年並みとなったものの、令和4年度において再度上昇しており、両数値については、類似団体を比較すると高い水準にある。この主な要因としては幼稚園、学校施設及び公営住宅の有形固定資産減価償却率がそれぞれ89.9%、93.9％、96.2％であることなどが挙げられる。今後、公共施設等総合管理計画に基づき、将来に過度な負担を残さないよう、施設の長寿命化及び総量の適正化などに取り組む。</t>
    <rPh sb="157" eb="160">
      <t>ヨウチエン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</si>
</sst>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1" fillId="0" borderId="0" xfId="16" applyFont="1">
      <alignment vertical="center"/>
    </xf>
    <xf numFmtId="0" fontId="1" fillId="0" borderId="65"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6" xfId="16" applyFont="1" applyBorder="1">
      <alignment vertical="center"/>
    </xf>
    <xf numFmtId="0" fontId="1" fillId="0" borderId="37" xfId="16" applyFont="1" applyBorder="1">
      <alignment vertical="center"/>
    </xf>
    <xf numFmtId="0" fontId="40"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7" fillId="0" borderId="0" xfId="19" applyNumberFormat="1" applyAlignment="1">
      <alignment horizontal="right" vertical="center"/>
    </xf>
    <xf numFmtId="177" fontId="17" fillId="0" borderId="0" xfId="19" applyNumberFormat="1" applyAlignment="1">
      <alignment horizontal="right" vertical="center"/>
    </xf>
    <xf numFmtId="178" fontId="17" fillId="0" borderId="0" xfId="18" applyNumberFormat="1" applyAlignment="1">
      <alignment horizontal="center" vertical="center"/>
    </xf>
    <xf numFmtId="178" fontId="17" fillId="0" borderId="0" xfId="18" applyNumberFormat="1" applyAlignment="1">
      <alignment vertical="center"/>
    </xf>
    <xf numFmtId="178" fontId="1" fillId="0" borderId="0" xfId="16" applyNumberFormat="1" applyFont="1">
      <alignment vertical="center"/>
    </xf>
    <xf numFmtId="178" fontId="39"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5" fillId="0" borderId="65" xfId="16" applyFont="1" applyBorder="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51" xfId="16" applyFont="1" applyBorder="1">
      <alignment vertical="center"/>
    </xf>
    <xf numFmtId="0" fontId="1" fillId="0" borderId="12" xfId="16" applyFont="1" applyBorder="1">
      <alignment vertical="center"/>
    </xf>
    <xf numFmtId="0" fontId="35"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7" fillId="6" borderId="0" xfId="6" applyFill="1" applyAlignment="1">
      <alignment vertical="center"/>
    </xf>
    <xf numFmtId="0" fontId="17" fillId="6" borderId="0" xfId="6" applyFill="1" applyAlignment="1" applyProtection="1">
      <alignment vertical="center"/>
      <protection hidden="1"/>
    </xf>
    <xf numFmtId="0" fontId="0" fillId="6" borderId="0" xfId="6" applyFont="1" applyFill="1" applyAlignme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928CCAA5-2DD5-40D0-A966-ECAF64D172D7}"/>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190274</c:v>
                </c:pt>
                <c:pt idx="1">
                  <c:v>301035</c:v>
                </c:pt>
                <c:pt idx="2">
                  <c:v>277467</c:v>
                </c:pt>
                <c:pt idx="3">
                  <c:v>282256</c:v>
                </c:pt>
                <c:pt idx="4">
                  <c:v>295341</c:v>
                </c:pt>
              </c:numCache>
            </c:numRef>
          </c:val>
          <c:smooth val="0"/>
          <c:extLst>
            <c:ext xmlns:c16="http://schemas.microsoft.com/office/drawing/2014/chart" uri="{C3380CC4-5D6E-409C-BE32-E72D297353CC}">
              <c16:uniqueId val="{00000000-19A1-4A11-8E22-562CD05F659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122580</c:v>
                </c:pt>
                <c:pt idx="1">
                  <c:v>72655</c:v>
                </c:pt>
                <c:pt idx="2">
                  <c:v>104464</c:v>
                </c:pt>
                <c:pt idx="3">
                  <c:v>94316</c:v>
                </c:pt>
                <c:pt idx="4">
                  <c:v>103304</c:v>
                </c:pt>
              </c:numCache>
            </c:numRef>
          </c:val>
          <c:smooth val="0"/>
          <c:extLst>
            <c:ext xmlns:c16="http://schemas.microsoft.com/office/drawing/2014/chart" uri="{C3380CC4-5D6E-409C-BE32-E72D297353CC}">
              <c16:uniqueId val="{00000001-19A1-4A11-8E22-562CD05F659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2.93</c:v>
                </c:pt>
                <c:pt idx="1">
                  <c:v>4.38</c:v>
                </c:pt>
                <c:pt idx="2">
                  <c:v>10.3</c:v>
                </c:pt>
                <c:pt idx="3">
                  <c:v>3.46</c:v>
                </c:pt>
                <c:pt idx="4">
                  <c:v>5.12</c:v>
                </c:pt>
              </c:numCache>
            </c:numRef>
          </c:val>
          <c:extLst>
            <c:ext xmlns:c16="http://schemas.microsoft.com/office/drawing/2014/chart" uri="{C3380CC4-5D6E-409C-BE32-E72D297353CC}">
              <c16:uniqueId val="{00000000-266E-483B-A141-CFDB976CEB8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37.270000000000003</c:v>
                </c:pt>
                <c:pt idx="1">
                  <c:v>37.21</c:v>
                </c:pt>
                <c:pt idx="2">
                  <c:v>37.29</c:v>
                </c:pt>
                <c:pt idx="3">
                  <c:v>45.24</c:v>
                </c:pt>
                <c:pt idx="4">
                  <c:v>42.93</c:v>
                </c:pt>
              </c:numCache>
            </c:numRef>
          </c:val>
          <c:extLst>
            <c:ext xmlns:c16="http://schemas.microsoft.com/office/drawing/2014/chart" uri="{C3380CC4-5D6E-409C-BE32-E72D297353CC}">
              <c16:uniqueId val="{00000001-266E-483B-A141-CFDB976CEB8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-5.57</c:v>
                </c:pt>
                <c:pt idx="1">
                  <c:v>1.58</c:v>
                </c:pt>
                <c:pt idx="2">
                  <c:v>6.58</c:v>
                </c:pt>
                <c:pt idx="3">
                  <c:v>-7.22</c:v>
                </c:pt>
                <c:pt idx="4">
                  <c:v>-2.23</c:v>
                </c:pt>
              </c:numCache>
            </c:numRef>
          </c:val>
          <c:smooth val="0"/>
          <c:extLst>
            <c:ext xmlns:c16="http://schemas.microsoft.com/office/drawing/2014/chart" uri="{C3380CC4-5D6E-409C-BE32-E72D297353CC}">
              <c16:uniqueId val="{00000002-266E-483B-A141-CFDB976CEB8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252-4180-866E-A23F07A026D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252-4180-866E-A23F07A026D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252-4180-866E-A23F07A026D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252-4180-866E-A23F07A026D6}"/>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0.05</c:v>
                </c:pt>
                <c:pt idx="2">
                  <c:v>#N/A</c:v>
                </c:pt>
                <c:pt idx="3">
                  <c:v>0.01</c:v>
                </c:pt>
                <c:pt idx="4">
                  <c:v>#N/A</c:v>
                </c:pt>
                <c:pt idx="5">
                  <c:v>0.01</c:v>
                </c:pt>
                <c:pt idx="6">
                  <c:v>#N/A</c:v>
                </c:pt>
                <c:pt idx="7">
                  <c:v>0.03</c:v>
                </c:pt>
                <c:pt idx="8">
                  <c:v>#N/A</c:v>
                </c:pt>
                <c:pt idx="9">
                  <c:v>0.01</c:v>
                </c:pt>
              </c:numCache>
            </c:numRef>
          </c:val>
          <c:extLst>
            <c:ext xmlns:c16="http://schemas.microsoft.com/office/drawing/2014/chart" uri="{C3380CC4-5D6E-409C-BE32-E72D297353CC}">
              <c16:uniqueId val="{00000004-0252-4180-866E-A23F07A026D6}"/>
            </c:ext>
          </c:extLst>
        </c:ser>
        <c:ser>
          <c:idx val="5"/>
          <c:order val="5"/>
          <c:tx>
            <c:strRef>
              <c:f>データシート!$A$32</c:f>
              <c:strCache>
                <c:ptCount val="1"/>
                <c:pt idx="0">
                  <c:v>国民健康保険事業勘定特別会計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1.02</c:v>
                </c:pt>
                <c:pt idx="2">
                  <c:v>#N/A</c:v>
                </c:pt>
                <c:pt idx="3">
                  <c:v>0.85</c:v>
                </c:pt>
                <c:pt idx="4">
                  <c:v>#N/A</c:v>
                </c:pt>
                <c:pt idx="5">
                  <c:v>0.45</c:v>
                </c:pt>
                <c:pt idx="6">
                  <c:v>#N/A</c:v>
                </c:pt>
                <c:pt idx="7">
                  <c:v>0.83</c:v>
                </c:pt>
                <c:pt idx="8">
                  <c:v>#N/A</c:v>
                </c:pt>
                <c:pt idx="9">
                  <c:v>7.0000000000000007E-2</c:v>
                </c:pt>
              </c:numCache>
            </c:numRef>
          </c:val>
          <c:extLst>
            <c:ext xmlns:c16="http://schemas.microsoft.com/office/drawing/2014/chart" uri="{C3380CC4-5D6E-409C-BE32-E72D297353CC}">
              <c16:uniqueId val="{00000005-0252-4180-866E-A23F07A026D6}"/>
            </c:ext>
          </c:extLst>
        </c:ser>
        <c:ser>
          <c:idx val="6"/>
          <c:order val="6"/>
          <c:tx>
            <c:strRef>
              <c:f>データシート!$A$33</c:f>
              <c:strCache>
                <c:ptCount val="1"/>
                <c:pt idx="0">
                  <c:v>国民健康保険町立田子診療所及び介護老人保健施設事業特別会計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0.18</c:v>
                </c:pt>
                <c:pt idx="2">
                  <c:v>#N/A</c:v>
                </c:pt>
                <c:pt idx="3">
                  <c:v>0.18</c:v>
                </c:pt>
                <c:pt idx="4">
                  <c:v>#N/A</c:v>
                </c:pt>
                <c:pt idx="5">
                  <c:v>0.26</c:v>
                </c:pt>
                <c:pt idx="6">
                  <c:v>#N/A</c:v>
                </c:pt>
                <c:pt idx="7">
                  <c:v>0.22</c:v>
                </c:pt>
                <c:pt idx="8">
                  <c:v>#N/A</c:v>
                </c:pt>
                <c:pt idx="9">
                  <c:v>0.16</c:v>
                </c:pt>
              </c:numCache>
            </c:numRef>
          </c:val>
          <c:extLst>
            <c:ext xmlns:c16="http://schemas.microsoft.com/office/drawing/2014/chart" uri="{C3380CC4-5D6E-409C-BE32-E72D297353CC}">
              <c16:uniqueId val="{00000006-0252-4180-866E-A23F07A026D6}"/>
            </c:ext>
          </c:extLst>
        </c:ser>
        <c:ser>
          <c:idx val="7"/>
          <c:order val="7"/>
          <c:tx>
            <c:strRef>
              <c:f>データシート!$A$34</c:f>
              <c:strCache>
                <c:ptCount val="1"/>
                <c:pt idx="0">
                  <c:v>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1.61</c:v>
                </c:pt>
                <c:pt idx="2">
                  <c:v>#N/A</c:v>
                </c:pt>
                <c:pt idx="3">
                  <c:v>1.57</c:v>
                </c:pt>
                <c:pt idx="4">
                  <c:v>#N/A</c:v>
                </c:pt>
                <c:pt idx="5">
                  <c:v>1.63</c:v>
                </c:pt>
                <c:pt idx="6">
                  <c:v>#N/A</c:v>
                </c:pt>
                <c:pt idx="7">
                  <c:v>1.48</c:v>
                </c:pt>
                <c:pt idx="8">
                  <c:v>#N/A</c:v>
                </c:pt>
                <c:pt idx="9">
                  <c:v>1.44</c:v>
                </c:pt>
              </c:numCache>
            </c:numRef>
          </c:val>
          <c:extLst>
            <c:ext xmlns:c16="http://schemas.microsoft.com/office/drawing/2014/chart" uri="{C3380CC4-5D6E-409C-BE32-E72D297353CC}">
              <c16:uniqueId val="{00000007-0252-4180-866E-A23F07A026D6}"/>
            </c:ext>
          </c:extLst>
        </c:ser>
        <c:ser>
          <c:idx val="8"/>
          <c:order val="8"/>
          <c:tx>
            <c:strRef>
              <c:f>データシート!$A$35</c:f>
              <c:strCache>
                <c:ptCount val="1"/>
                <c:pt idx="0">
                  <c:v>介護保険事業勘定特別会計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1.1399999999999999</c:v>
                </c:pt>
                <c:pt idx="2">
                  <c:v>#N/A</c:v>
                </c:pt>
                <c:pt idx="3">
                  <c:v>0.71</c:v>
                </c:pt>
                <c:pt idx="4">
                  <c:v>#N/A</c:v>
                </c:pt>
                <c:pt idx="5">
                  <c:v>0.56000000000000005</c:v>
                </c:pt>
                <c:pt idx="6">
                  <c:v>#N/A</c:v>
                </c:pt>
                <c:pt idx="7">
                  <c:v>0.74</c:v>
                </c:pt>
                <c:pt idx="8">
                  <c:v>#N/A</c:v>
                </c:pt>
                <c:pt idx="9">
                  <c:v>2.52</c:v>
                </c:pt>
              </c:numCache>
            </c:numRef>
          </c:val>
          <c:extLst>
            <c:ext xmlns:c16="http://schemas.microsoft.com/office/drawing/2014/chart" uri="{C3380CC4-5D6E-409C-BE32-E72D297353CC}">
              <c16:uniqueId val="{00000008-0252-4180-866E-A23F07A026D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2.93</c:v>
                </c:pt>
                <c:pt idx="2">
                  <c:v>#N/A</c:v>
                </c:pt>
                <c:pt idx="3">
                  <c:v>4.38</c:v>
                </c:pt>
                <c:pt idx="4">
                  <c:v>#N/A</c:v>
                </c:pt>
                <c:pt idx="5">
                  <c:v>10.29</c:v>
                </c:pt>
                <c:pt idx="6">
                  <c:v>#N/A</c:v>
                </c:pt>
                <c:pt idx="7">
                  <c:v>3.45</c:v>
                </c:pt>
                <c:pt idx="8">
                  <c:v>#N/A</c:v>
                </c:pt>
                <c:pt idx="9">
                  <c:v>5.1100000000000003</c:v>
                </c:pt>
              </c:numCache>
            </c:numRef>
          </c:val>
          <c:extLst>
            <c:ext xmlns:c16="http://schemas.microsoft.com/office/drawing/2014/chart" uri="{C3380CC4-5D6E-409C-BE32-E72D297353CC}">
              <c16:uniqueId val="{00000009-0252-4180-866E-A23F07A026D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425</c:v>
                </c:pt>
                <c:pt idx="5">
                  <c:v>434</c:v>
                </c:pt>
                <c:pt idx="8">
                  <c:v>439</c:v>
                </c:pt>
                <c:pt idx="11">
                  <c:v>401</c:v>
                </c:pt>
                <c:pt idx="14">
                  <c:v>399</c:v>
                </c:pt>
              </c:numCache>
            </c:numRef>
          </c:val>
          <c:extLst>
            <c:ext xmlns:c16="http://schemas.microsoft.com/office/drawing/2014/chart" uri="{C3380CC4-5D6E-409C-BE32-E72D297353CC}">
              <c16:uniqueId val="{00000000-70EF-4585-93CE-B88E27CFE6E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0EF-4585-93CE-B88E27CFE6E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5</c:v>
                </c:pt>
                <c:pt idx="3">
                  <c:v>4</c:v>
                </c:pt>
                <c:pt idx="6">
                  <c:v>3</c:v>
                </c:pt>
                <c:pt idx="9">
                  <c:v>3</c:v>
                </c:pt>
                <c:pt idx="12">
                  <c:v>2</c:v>
                </c:pt>
              </c:numCache>
            </c:numRef>
          </c:val>
          <c:extLst>
            <c:ext xmlns:c16="http://schemas.microsoft.com/office/drawing/2014/chart" uri="{C3380CC4-5D6E-409C-BE32-E72D297353CC}">
              <c16:uniqueId val="{00000002-70EF-4585-93CE-B88E27CFE6E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14</c:v>
                </c:pt>
                <c:pt idx="3">
                  <c:v>10</c:v>
                </c:pt>
                <c:pt idx="6">
                  <c:v>10</c:v>
                </c:pt>
                <c:pt idx="9">
                  <c:v>12</c:v>
                </c:pt>
                <c:pt idx="12">
                  <c:v>12</c:v>
                </c:pt>
              </c:numCache>
            </c:numRef>
          </c:val>
          <c:extLst>
            <c:ext xmlns:c16="http://schemas.microsoft.com/office/drawing/2014/chart" uri="{C3380CC4-5D6E-409C-BE32-E72D297353CC}">
              <c16:uniqueId val="{00000003-70EF-4585-93CE-B88E27CFE6E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c:v>
                </c:pt>
                <c:pt idx="3">
                  <c:v>1</c:v>
                </c:pt>
                <c:pt idx="6">
                  <c:v>0</c:v>
                </c:pt>
                <c:pt idx="9">
                  <c:v>0</c:v>
                </c:pt>
                <c:pt idx="12">
                  <c:v>11</c:v>
                </c:pt>
              </c:numCache>
            </c:numRef>
          </c:val>
          <c:extLst>
            <c:ext xmlns:c16="http://schemas.microsoft.com/office/drawing/2014/chart" uri="{C3380CC4-5D6E-409C-BE32-E72D297353CC}">
              <c16:uniqueId val="{00000004-70EF-4585-93CE-B88E27CFE6E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0EF-4585-93CE-B88E27CFE6E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0EF-4585-93CE-B88E27CFE6E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615</c:v>
                </c:pt>
                <c:pt idx="3">
                  <c:v>600</c:v>
                </c:pt>
                <c:pt idx="6">
                  <c:v>571</c:v>
                </c:pt>
                <c:pt idx="9">
                  <c:v>512</c:v>
                </c:pt>
                <c:pt idx="12">
                  <c:v>535</c:v>
                </c:pt>
              </c:numCache>
            </c:numRef>
          </c:val>
          <c:extLst>
            <c:ext xmlns:c16="http://schemas.microsoft.com/office/drawing/2014/chart" uri="{C3380CC4-5D6E-409C-BE32-E72D297353CC}">
              <c16:uniqueId val="{00000007-70EF-4585-93CE-B88E27CFE6E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210</c:v>
                </c:pt>
                <c:pt idx="2">
                  <c:v>#N/A</c:v>
                </c:pt>
                <c:pt idx="3">
                  <c:v>#N/A</c:v>
                </c:pt>
                <c:pt idx="4">
                  <c:v>181</c:v>
                </c:pt>
                <c:pt idx="5">
                  <c:v>#N/A</c:v>
                </c:pt>
                <c:pt idx="6">
                  <c:v>#N/A</c:v>
                </c:pt>
                <c:pt idx="7">
                  <c:v>145</c:v>
                </c:pt>
                <c:pt idx="8">
                  <c:v>#N/A</c:v>
                </c:pt>
                <c:pt idx="9">
                  <c:v>#N/A</c:v>
                </c:pt>
                <c:pt idx="10">
                  <c:v>126</c:v>
                </c:pt>
                <c:pt idx="11">
                  <c:v>#N/A</c:v>
                </c:pt>
                <c:pt idx="12">
                  <c:v>#N/A</c:v>
                </c:pt>
                <c:pt idx="13">
                  <c:v>161</c:v>
                </c:pt>
                <c:pt idx="14">
                  <c:v>#N/A</c:v>
                </c:pt>
              </c:numCache>
            </c:numRef>
          </c:val>
          <c:smooth val="0"/>
          <c:extLst>
            <c:ext xmlns:c16="http://schemas.microsoft.com/office/drawing/2014/chart" uri="{C3380CC4-5D6E-409C-BE32-E72D297353CC}">
              <c16:uniqueId val="{00000008-70EF-4585-93CE-B88E27CFE6E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3873</c:v>
                </c:pt>
                <c:pt idx="5">
                  <c:v>3796</c:v>
                </c:pt>
                <c:pt idx="8">
                  <c:v>3739</c:v>
                </c:pt>
                <c:pt idx="11">
                  <c:v>3600</c:v>
                </c:pt>
                <c:pt idx="14">
                  <c:v>3608</c:v>
                </c:pt>
              </c:numCache>
            </c:numRef>
          </c:val>
          <c:extLst>
            <c:ext xmlns:c16="http://schemas.microsoft.com/office/drawing/2014/chart" uri="{C3380CC4-5D6E-409C-BE32-E72D297353CC}">
              <c16:uniqueId val="{00000000-9E00-4CF5-A3B4-75DFCAF572D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9E00-4CF5-A3B4-75DFCAF572D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1553</c:v>
                </c:pt>
                <c:pt idx="5">
                  <c:v>1601</c:v>
                </c:pt>
                <c:pt idx="8">
                  <c:v>1802</c:v>
                </c:pt>
                <c:pt idx="11">
                  <c:v>2068</c:v>
                </c:pt>
                <c:pt idx="14">
                  <c:v>1936</c:v>
                </c:pt>
              </c:numCache>
            </c:numRef>
          </c:val>
          <c:extLst>
            <c:ext xmlns:c16="http://schemas.microsoft.com/office/drawing/2014/chart" uri="{C3380CC4-5D6E-409C-BE32-E72D297353CC}">
              <c16:uniqueId val="{00000002-9E00-4CF5-A3B4-75DFCAF572D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E00-4CF5-A3B4-75DFCAF572D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E00-4CF5-A3B4-75DFCAF572D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E00-4CF5-A3B4-75DFCAF572D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538</c:v>
                </c:pt>
                <c:pt idx="3">
                  <c:v>502</c:v>
                </c:pt>
                <c:pt idx="6">
                  <c:v>507</c:v>
                </c:pt>
                <c:pt idx="9">
                  <c:v>513</c:v>
                </c:pt>
                <c:pt idx="12">
                  <c:v>512</c:v>
                </c:pt>
              </c:numCache>
            </c:numRef>
          </c:val>
          <c:extLst>
            <c:ext xmlns:c16="http://schemas.microsoft.com/office/drawing/2014/chart" uri="{C3380CC4-5D6E-409C-BE32-E72D297353CC}">
              <c16:uniqueId val="{00000006-9E00-4CF5-A3B4-75DFCAF572D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89</c:v>
                </c:pt>
                <c:pt idx="3">
                  <c:v>106</c:v>
                </c:pt>
                <c:pt idx="6">
                  <c:v>110</c:v>
                </c:pt>
                <c:pt idx="9">
                  <c:v>100</c:v>
                </c:pt>
                <c:pt idx="12">
                  <c:v>94</c:v>
                </c:pt>
              </c:numCache>
            </c:numRef>
          </c:val>
          <c:extLst>
            <c:ext xmlns:c16="http://schemas.microsoft.com/office/drawing/2014/chart" uri="{C3380CC4-5D6E-409C-BE32-E72D297353CC}">
              <c16:uniqueId val="{00000007-9E00-4CF5-A3B4-75DFCAF572D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c:v>
                </c:pt>
                <c:pt idx="3">
                  <c:v>2</c:v>
                </c:pt>
                <c:pt idx="6">
                  <c:v>1</c:v>
                </c:pt>
                <c:pt idx="9">
                  <c:v>3</c:v>
                </c:pt>
                <c:pt idx="12">
                  <c:v>59</c:v>
                </c:pt>
              </c:numCache>
            </c:numRef>
          </c:val>
          <c:extLst>
            <c:ext xmlns:c16="http://schemas.microsoft.com/office/drawing/2014/chart" uri="{C3380CC4-5D6E-409C-BE32-E72D297353CC}">
              <c16:uniqueId val="{00000008-9E00-4CF5-A3B4-75DFCAF572D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16</c:v>
                </c:pt>
                <c:pt idx="3">
                  <c:v>13</c:v>
                </c:pt>
                <c:pt idx="6">
                  <c:v>10</c:v>
                </c:pt>
                <c:pt idx="9">
                  <c:v>7</c:v>
                </c:pt>
                <c:pt idx="12">
                  <c:v>5</c:v>
                </c:pt>
              </c:numCache>
            </c:numRef>
          </c:val>
          <c:extLst>
            <c:ext xmlns:c16="http://schemas.microsoft.com/office/drawing/2014/chart" uri="{C3380CC4-5D6E-409C-BE32-E72D297353CC}">
              <c16:uniqueId val="{00000009-9E00-4CF5-A3B4-75DFCAF572D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5596</c:v>
                </c:pt>
                <c:pt idx="3">
                  <c:v>5527</c:v>
                </c:pt>
                <c:pt idx="6">
                  <c:v>5370</c:v>
                </c:pt>
                <c:pt idx="9">
                  <c:v>5289</c:v>
                </c:pt>
                <c:pt idx="12">
                  <c:v>5158</c:v>
                </c:pt>
              </c:numCache>
            </c:numRef>
          </c:val>
          <c:extLst>
            <c:ext xmlns:c16="http://schemas.microsoft.com/office/drawing/2014/chart" uri="{C3380CC4-5D6E-409C-BE32-E72D297353CC}">
              <c16:uniqueId val="{0000000A-9E00-4CF5-A3B4-75DFCAF572D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816</c:v>
                </c:pt>
                <c:pt idx="2">
                  <c:v>#N/A</c:v>
                </c:pt>
                <c:pt idx="3">
                  <c:v>#N/A</c:v>
                </c:pt>
                <c:pt idx="4">
                  <c:v>754</c:v>
                </c:pt>
                <c:pt idx="5">
                  <c:v>#N/A</c:v>
                </c:pt>
                <c:pt idx="6">
                  <c:v>#N/A</c:v>
                </c:pt>
                <c:pt idx="7">
                  <c:v>456</c:v>
                </c:pt>
                <c:pt idx="8">
                  <c:v>#N/A</c:v>
                </c:pt>
                <c:pt idx="9">
                  <c:v>#N/A</c:v>
                </c:pt>
                <c:pt idx="10">
                  <c:v>244</c:v>
                </c:pt>
                <c:pt idx="11">
                  <c:v>#N/A</c:v>
                </c:pt>
                <c:pt idx="12">
                  <c:v>#N/A</c:v>
                </c:pt>
                <c:pt idx="13">
                  <c:v>284</c:v>
                </c:pt>
                <c:pt idx="14">
                  <c:v>#N/A</c:v>
                </c:pt>
              </c:numCache>
            </c:numRef>
          </c:val>
          <c:smooth val="0"/>
          <c:extLst>
            <c:ext xmlns:c16="http://schemas.microsoft.com/office/drawing/2014/chart" uri="{C3380CC4-5D6E-409C-BE32-E72D297353CC}">
              <c16:uniqueId val="{0000000B-9E00-4CF5-A3B4-75DFCAF572D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1176</c:v>
                </c:pt>
                <c:pt idx="1">
                  <c:v>1376</c:v>
                </c:pt>
                <c:pt idx="2">
                  <c:v>1316</c:v>
                </c:pt>
              </c:numCache>
            </c:numRef>
          </c:val>
          <c:extLst>
            <c:ext xmlns:c16="http://schemas.microsoft.com/office/drawing/2014/chart" uri="{C3380CC4-5D6E-409C-BE32-E72D297353CC}">
              <c16:uniqueId val="{00000000-0BDE-4BAB-8346-4074C410851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78</c:v>
                </c:pt>
                <c:pt idx="1">
                  <c:v>153</c:v>
                </c:pt>
                <c:pt idx="2">
                  <c:v>165</c:v>
                </c:pt>
              </c:numCache>
            </c:numRef>
          </c:val>
          <c:extLst>
            <c:ext xmlns:c16="http://schemas.microsoft.com/office/drawing/2014/chart" uri="{C3380CC4-5D6E-409C-BE32-E72D297353CC}">
              <c16:uniqueId val="{00000001-0BDE-4BAB-8346-4074C410851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415</c:v>
                </c:pt>
                <c:pt idx="1">
                  <c:v>420</c:v>
                </c:pt>
                <c:pt idx="2">
                  <c:v>343</c:v>
                </c:pt>
              </c:numCache>
            </c:numRef>
          </c:val>
          <c:extLst>
            <c:ext xmlns:c16="http://schemas.microsoft.com/office/drawing/2014/chart" uri="{C3380CC4-5D6E-409C-BE32-E72D297353CC}">
              <c16:uniqueId val="{00000002-0BDE-4BAB-8346-4074C410851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{F6C51B35-CE17-41F3-A1E6-1B08AADD31D0}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DA55-47D2-B680-3064079EB1E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{D10C78A2-1E8B-4A19-9EFF-1A5571EE65BC}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A55-47D2-B680-3064079EB1E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{263A12EB-6683-45CB-B700-5E04C0FD636A}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A55-47D2-B680-3064079EB1E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{54861ECA-4EB2-43CC-A9A8-5D1CB4C28892}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A55-47D2-B680-3064079EB1E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{D3A5F3B0-32FB-474E-91E9-06005FCF036E}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A55-47D2-B680-3064079EB1E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{B4F0F709-DEAB-4226-9AB6-476D217FF6AC}</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DA55-47D2-B680-3064079EB1E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{DB8D58C5-500E-405F-B57E-A20835CC5267}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DA55-47D2-B680-3064079EB1E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{97A082E4-39BD-47D9-AF8E-CDABF8554056}</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DA55-47D2-B680-3064079EB1E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{CBA0979F-BF0F-4A23-8D48-822E81B09896}</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DA55-47D2-B680-3064079EB1E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62.2</c:v>
                </c:pt>
                <c:pt idx="8">
                  <c:v>65.8</c:v>
                </c:pt>
                <c:pt idx="16">
                  <c:v>63.6</c:v>
                </c:pt>
                <c:pt idx="24">
                  <c:v>69</c:v>
                </c:pt>
                <c:pt idx="32">
                  <c:v>70.2</c:v>
                </c:pt>
              </c:numCache>
            </c:numRef>
          </c:xVal>
          <c:yVal>
            <c:numRef>
              <c:f>公会計指標分析・財政指標組合せ分析表!$BP$51:$DC$51</c:f>
              <c:numCache>
                <c:formatCode>#,##0.0;"▲ "#,##0.0</c:formatCode>
                <c:ptCount val="40"/>
                <c:pt idx="0">
                  <c:v>34.4</c:v>
                </c:pt>
                <c:pt idx="8">
                  <c:v>30.3</c:v>
                </c:pt>
                <c:pt idx="16">
                  <c:v>16.8</c:v>
                </c:pt>
                <c:pt idx="24">
                  <c:v>9.1999999999999993</c:v>
                </c:pt>
                <c:pt idx="32">
                  <c:v>10.6</c:v>
                </c:pt>
              </c:numCache>
            </c:numRef>
          </c:yVal>
          <c:smooth val="0"/>
          <c:extLst>
            <c:ext xmlns:c16="http://schemas.microsoft.com/office/drawing/2014/chart" uri="{C3380CC4-5D6E-409C-BE32-E72D297353CC}">
              <c16:uniqueId val="{00000009-DA55-47D2-B680-3064079EB1E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{6993B13F-16C1-4AC8-87A3-8E78D97C4107}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DA55-47D2-B680-3064079EB1E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{7905AFF3-3A84-44D9-A376-D339B9D49632}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A55-47D2-B680-3064079EB1E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{C7D01262-AD72-4705-B467-4361464C4651}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A55-47D2-B680-3064079EB1E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{EAA1CB23-C7B4-4B0B-8DBD-B72A1EFC8930}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A55-47D2-B680-3064079EB1E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{A6B012B4-750D-4FAA-919B-AD806A206617}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A55-47D2-B680-3064079EB1E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{AE0077C9-2B7A-44BD-8D72-C300DFC24A55}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DA55-47D2-B680-3064079EB1E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{CC923E0E-ED8F-4CC0-8CB9-2F4DFFF69891}</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DA55-47D2-B680-3064079EB1E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{B69AC0F9-50D6-455A-9221-EC5B859E6CD9}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DA55-47D2-B680-3064079EB1E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{31E04911-C2D6-41AE-B4AB-6D33A88E20CE}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DA55-47D2-B680-3064079EB1E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61.6</c:v>
                </c:pt>
                <c:pt idx="8">
                  <c:v>61</c:v>
                </c:pt>
                <c:pt idx="16">
                  <c:v>62.2</c:v>
                </c:pt>
                <c:pt idx="24">
                  <c:v>63.6</c:v>
                </c:pt>
                <c:pt idx="32">
                  <c:v>65.900000000000006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DA55-47D2-B680-3064079EB1E3}"/>
            </c:ext>
          </c:extLst>
        </c:ser>
        <c:dLbls>
          <c:showLegendKey val="0"/>
          <c:showVal val="1"/>
          <c:showCatName val="0"/>
          <c:showSerName val="0"/>
          <c:showPercent val="0"/>
          <c:showBubbleSize val="0"/>
        </c:dLbls>
        <c:axId val="46179840"/>
        <c:axId val="46181760"/>
      </c:scatterChart>
      <c:valAx>
        <c:axId val="46179840"/>
        <c:scaling>
          <c:orientation val="maxMin"/>
          <c:max val="71"/>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{20CEA5A1-8FDB-459D-B6FB-3672CD4908CF}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13B4-4CD1-A9B3-36143B311B0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{2F020DAA-87A1-4D27-889A-3984C2E75DDC}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3B4-4CD1-A9B3-36143B311B0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{CC42F335-36C9-45D8-AE3C-38235DADB748}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3B4-4CD1-A9B3-36143B311B0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{5D4EE230-E3F2-4476-8BBF-AAC5FD3466DC}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3B4-4CD1-A9B3-36143B311B0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{726B6041-416D-443C-9CA0-14F5F47B2753}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3B4-4CD1-A9B3-36143B311B0D}"/>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{93D66CD2-A53E-4965-86B2-C93F78C8A4C1}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13B4-4CD1-A9B3-36143B311B0D}"/>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{2363E2D5-99A8-4CAD-9B9E-A4A8F2BA24C5}</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13B4-4CD1-A9B3-36143B311B0D}"/>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{E227A38B-BCBD-4A24-BD2F-23B0D1DA1B3F}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13B4-4CD1-A9B3-36143B311B0D}"/>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{8A053F41-8A89-4A51-AE7C-9096545AB37B}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13B4-4CD1-A9B3-36143B311B0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9.1</c:v>
                </c:pt>
                <c:pt idx="8">
                  <c:v>8.4</c:v>
                </c:pt>
                <c:pt idx="16">
                  <c:v>7.1</c:v>
                </c:pt>
                <c:pt idx="24">
                  <c:v>5.8</c:v>
                </c:pt>
                <c:pt idx="32">
                  <c:v>5.4</c:v>
                </c:pt>
              </c:numCache>
            </c:numRef>
          </c:xVal>
          <c:yVal>
            <c:numRef>
              <c:f>公会計指標分析・財政指標組合せ分析表!$BP$73:$DC$73</c:f>
              <c:numCache>
                <c:formatCode>#,##0.0;"▲ "#,##0.0</c:formatCode>
                <c:ptCount val="40"/>
                <c:pt idx="0">
                  <c:v>34.4</c:v>
                </c:pt>
                <c:pt idx="8">
                  <c:v>30.3</c:v>
                </c:pt>
                <c:pt idx="16">
                  <c:v>16.8</c:v>
                </c:pt>
                <c:pt idx="24">
                  <c:v>9.1999999999999993</c:v>
                </c:pt>
                <c:pt idx="32">
                  <c:v>10.6</c:v>
                </c:pt>
              </c:numCache>
            </c:numRef>
          </c:yVal>
          <c:smooth val="0"/>
          <c:extLst>
            <c:ext xmlns:c16="http://schemas.microsoft.com/office/drawing/2014/chart" uri="{C3380CC4-5D6E-409C-BE32-E72D297353CC}">
              <c16:uniqueId val="{00000009-13B4-4CD1-A9B3-36143B311B0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{C8075BFD-A494-4F26-88D5-DA1F3182A5B0}</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13B4-4CD1-A9B3-36143B311B0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{007B18F8-EA9C-4C99-A682-F044B60F134B}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3B4-4CD1-A9B3-36143B311B0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{8DD3DD26-C92A-41FD-8350-7A759DF1B010}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3B4-4CD1-A9B3-36143B311B0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{DFB43440-EC4C-4D44-8644-A5C0972723BA}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3B4-4CD1-A9B3-36143B311B0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{3092016A-D7C9-4E0F-B8AF-5E216516E8C5}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3B4-4CD1-A9B3-36143B311B0D}"/>
                </c:ext>
              </c:extLst>
            </c:dLbl>
            <c:dLbl>
              <c:idx val="8"/>
              <c:layout>
                <c:manualLayout>
                  <c:x val="-2.5298388263998016E-2"/>
                  <c:y val="-8.1337372860052048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{9C734D34-4E04-4EC5-87E1-AEF8C2311820}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13B4-4CD1-A9B3-36143B311B0D}"/>
                </c:ext>
              </c:extLst>
            </c:dLbl>
            <c:dLbl>
              <c:idx val="16"/>
              <c:layout>
                <c:manualLayout>
                  <c:x val="-3.7842297186153222E-2"/>
                  <c:y val="-8.606746868122421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{3F6F3F69-B9ED-462D-BA4F-8F129663EA56}</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13B4-4CD1-A9B3-36143B311B0D}"/>
                </c:ext>
              </c:extLst>
            </c:dLbl>
            <c:dLbl>
              <c:idx val="24"/>
              <c:layout>
                <c:manualLayout>
                  <c:x val="-3.1570342725075584E-2"/>
                  <c:y val="-3.4035558429406823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{19F144A9-C0AB-4C55-917D-C7C29E0FEDEA}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13B4-4CD1-A9B3-36143B311B0D}"/>
                </c:ext>
              </c:extLst>
            </c:dLbl>
            <c:dLbl>
              <c:idx val="32"/>
              <c:layout>
                <c:manualLayout>
                  <c:x val="-3.1570342725075584E-2"/>
                  <c:y val="-4.8226017136708023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{A1CB67E6-7BFC-45DE-AB88-E40626E551DE}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13B4-4CD1-A9B3-36143B311B0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c:v>
                </c:pt>
                <c:pt idx="8">
                  <c:v>7.4</c:v>
                </c:pt>
                <c:pt idx="16">
                  <c:v>7.5</c:v>
                </c:pt>
                <c:pt idx="24">
                  <c:v>7.5</c:v>
                </c:pt>
                <c:pt idx="32">
                  <c:v>7.7</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3B4-4CD1-A9B3-36143B311B0D}"/>
            </c:ext>
          </c:extLst>
        </c:ser>
        <c:dLbls>
          <c:showLegendKey val="0"/>
          <c:showVal val="1"/>
          <c:showCatName val="0"/>
          <c:showSerName val="0"/>
          <c:showPercent val="0"/>
          <c:showBubbleSize val="0"/>
        </c:dLbls>
        <c:axId val="84219776"/>
        <c:axId val="84234240"/>
      </c:scatterChart>
      <c:valAx>
        <c:axId val="84219776"/>
        <c:scaling>
          <c:orientation val="maxMin"/>
          <c:max val="10"/>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地方債の元利償還金や一部事務組合が起こした地方債の元利償還金に対する負担金等が減少傾向にあることから、実質公債費比率は</a:t>
          </a:r>
          <a:r>
            <a:rPr kumimoji="1" lang="ja-JP" altLang="en-US" sz="1100" b="0" i="0" baseline="0">
              <a:solidFill>
                <a:schemeClr val="dk1"/>
              </a:solidFill>
              <a:effectLst/>
              <a:latin typeface="+mn-lt"/>
              <a:ea typeface="+mn-ea"/>
              <a:cs typeface="+mn-cs"/>
            </a:rPr>
            <a:t>増減はあるものの、</a:t>
          </a:r>
          <a:r>
            <a:rPr kumimoji="1" lang="ja-JP" altLang="ja-JP" sz="1100" b="0" i="0" baseline="0">
              <a:solidFill>
                <a:schemeClr val="dk1"/>
              </a:solidFill>
              <a:effectLst/>
              <a:latin typeface="+mn-lt"/>
              <a:ea typeface="+mn-ea"/>
              <a:cs typeface="+mn-cs"/>
            </a:rPr>
            <a:t>改善されている。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今後は公共施設の大規模改修等で元利償還金が増加する見込であることから、事務事業全般の見直し等歳出の削減を図り、各種計画に基づき健全な財政運営に努める。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該当なし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地方債の現在高等の将来負担額は減少傾向にあり、充当可能基金等の充当可能財源は</a:t>
          </a:r>
          <a:r>
            <a:rPr kumimoji="1" lang="ja-JP" altLang="en-US" sz="1100" b="0" i="0" baseline="0">
              <a:solidFill>
                <a:schemeClr val="dk1"/>
              </a:solidFill>
              <a:effectLst/>
              <a:latin typeface="+mn-lt"/>
              <a:ea typeface="+mn-ea"/>
              <a:cs typeface="+mn-cs"/>
            </a:rPr>
            <a:t>多少ではあるが</a:t>
          </a:r>
          <a:r>
            <a:rPr kumimoji="1" lang="ja-JP" altLang="ja-JP" sz="1100" b="0" i="0" baseline="0">
              <a:solidFill>
                <a:schemeClr val="dk1"/>
              </a:solidFill>
              <a:effectLst/>
              <a:latin typeface="+mn-lt"/>
              <a:ea typeface="+mn-ea"/>
              <a:cs typeface="+mn-cs"/>
            </a:rPr>
            <a:t>増加傾向にあるため、将来負担比率は減少傾向となっている。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今後は公共施設の大規模改修等に伴い、地方債現在高が増加傾向になる見通しであることから、事務事業全般の見直し等歳出の削減を図り、各種計画に基づき健全な財政運営に努める。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青森県田子町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決算剰余金により財政調整基金に</a:t>
          </a:r>
          <a:r>
            <a:rPr kumimoji="1" lang="en-US" altLang="ja-JP" sz="1100" baseline="0">
              <a:solidFill>
                <a:schemeClr val="dk1"/>
              </a:solidFill>
              <a:effectLst/>
              <a:latin typeface="+mn-lt"/>
              <a:ea typeface="+mn-ea"/>
              <a:cs typeface="+mn-cs"/>
            </a:rPr>
            <a:t>60</a:t>
          </a:r>
          <a:r>
            <a:rPr kumimoji="1" lang="ja-JP" altLang="ja-JP" sz="1100" baseline="0">
              <a:solidFill>
                <a:schemeClr val="dk1"/>
              </a:solidFill>
              <a:effectLst/>
              <a:latin typeface="+mn-lt"/>
              <a:ea typeface="+mn-ea"/>
              <a:cs typeface="+mn-cs"/>
            </a:rPr>
            <a:t>百万円積み立てた</a:t>
          </a:r>
          <a:r>
            <a:rPr kumimoji="1" lang="ja-JP" altLang="en-US" sz="1100" baseline="0">
              <a:solidFill>
                <a:schemeClr val="dk1"/>
              </a:solidFill>
              <a:effectLst/>
              <a:latin typeface="+mn-lt"/>
              <a:ea typeface="+mn-ea"/>
              <a:cs typeface="+mn-cs"/>
            </a:rPr>
            <a:t>が、</a:t>
          </a:r>
          <a:r>
            <a:rPr kumimoji="1" lang="ja-JP" altLang="ja-JP" sz="1100" baseline="0">
              <a:solidFill>
                <a:schemeClr val="dk1"/>
              </a:solidFill>
              <a:effectLst/>
              <a:latin typeface="+mn-lt"/>
              <a:ea typeface="+mn-ea"/>
              <a:cs typeface="+mn-cs"/>
            </a:rPr>
            <a:t>財政調整基金</a:t>
          </a:r>
          <a:r>
            <a:rPr kumimoji="1" lang="ja-JP" altLang="en-US" sz="1100" baseline="0">
              <a:solidFill>
                <a:schemeClr val="dk1"/>
              </a:solidFill>
              <a:effectLst/>
              <a:latin typeface="+mn-lt"/>
              <a:ea typeface="+mn-ea"/>
              <a:cs typeface="+mn-cs"/>
            </a:rPr>
            <a:t>から</a:t>
          </a:r>
          <a:r>
            <a:rPr kumimoji="1" lang="en-US" altLang="ja-JP" sz="1100" baseline="0">
              <a:solidFill>
                <a:schemeClr val="dk1"/>
              </a:solidFill>
              <a:effectLst/>
              <a:latin typeface="+mn-lt"/>
              <a:ea typeface="+mn-ea"/>
              <a:cs typeface="+mn-cs"/>
            </a:rPr>
            <a:t>120</a:t>
          </a:r>
          <a:r>
            <a:rPr kumimoji="1" lang="ja-JP" altLang="ja-JP" sz="1100" baseline="0">
              <a:solidFill>
                <a:schemeClr val="dk1"/>
              </a:solidFill>
              <a:effectLst/>
              <a:latin typeface="+mn-lt"/>
              <a:ea typeface="+mn-ea"/>
              <a:cs typeface="+mn-cs"/>
            </a:rPr>
            <a:t>百万円</a:t>
          </a:r>
          <a:r>
            <a:rPr kumimoji="1" lang="ja-JP" altLang="en-US" sz="1100" baseline="0">
              <a:solidFill>
                <a:schemeClr val="dk1"/>
              </a:solidFill>
              <a:effectLst/>
              <a:latin typeface="+mn-lt"/>
              <a:ea typeface="+mn-ea"/>
              <a:cs typeface="+mn-cs"/>
            </a:rPr>
            <a:t>、その他特目基金から</a:t>
          </a:r>
          <a:r>
            <a:rPr kumimoji="1" lang="en-US" altLang="ja-JP" sz="1100" baseline="0">
              <a:solidFill>
                <a:schemeClr val="dk1"/>
              </a:solidFill>
              <a:effectLst/>
              <a:latin typeface="+mn-lt"/>
              <a:ea typeface="+mn-ea"/>
              <a:cs typeface="+mn-cs"/>
            </a:rPr>
            <a:t>146</a:t>
          </a:r>
          <a:r>
            <a:rPr kumimoji="1" lang="ja-JP" altLang="en-US" sz="1100" baseline="0">
              <a:solidFill>
                <a:schemeClr val="dk1"/>
              </a:solidFill>
              <a:effectLst/>
              <a:latin typeface="+mn-lt"/>
              <a:ea typeface="+mn-ea"/>
              <a:cs typeface="+mn-cs"/>
            </a:rPr>
            <a:t>百万円取崩したこ</a:t>
          </a:r>
          <a:r>
            <a:rPr kumimoji="1" lang="ja-JP" altLang="ja-JP" sz="1100" baseline="0">
              <a:solidFill>
                <a:schemeClr val="dk1"/>
              </a:solidFill>
              <a:effectLst/>
              <a:latin typeface="+mn-lt"/>
              <a:ea typeface="+mn-ea"/>
              <a:cs typeface="+mn-cs"/>
            </a:rPr>
            <a:t>とにより、基金全体としては</a:t>
          </a:r>
          <a:r>
            <a:rPr kumimoji="1" lang="en-US" altLang="ja-JP" sz="1100" baseline="0">
              <a:solidFill>
                <a:schemeClr val="dk1"/>
              </a:solidFill>
              <a:effectLst/>
              <a:latin typeface="+mn-lt"/>
              <a:ea typeface="+mn-ea"/>
              <a:cs typeface="+mn-cs"/>
            </a:rPr>
            <a:t>125</a:t>
          </a:r>
          <a:r>
            <a:rPr kumimoji="1" lang="ja-JP" altLang="ja-JP" sz="1100" baseline="0">
              <a:solidFill>
                <a:schemeClr val="dk1"/>
              </a:solidFill>
              <a:effectLst/>
              <a:latin typeface="+mn-lt"/>
              <a:ea typeface="+mn-ea"/>
              <a:cs typeface="+mn-cs"/>
            </a:rPr>
            <a:t>百万円の</a:t>
          </a:r>
          <a:r>
            <a:rPr kumimoji="1" lang="ja-JP" altLang="en-US" sz="1100" baseline="0">
              <a:solidFill>
                <a:schemeClr val="dk1"/>
              </a:solidFill>
              <a:effectLst/>
              <a:latin typeface="+mn-lt"/>
              <a:ea typeface="+mn-ea"/>
              <a:cs typeface="+mn-cs"/>
            </a:rPr>
            <a:t>減</a:t>
          </a:r>
          <a:r>
            <a:rPr kumimoji="1" lang="ja-JP" altLang="ja-JP" sz="1100" baseline="0">
              <a:solidFill>
                <a:schemeClr val="dk1"/>
              </a:solidFill>
              <a:effectLst/>
              <a:latin typeface="+mn-lt"/>
              <a:ea typeface="+mn-ea"/>
              <a:cs typeface="+mn-cs"/>
            </a:rPr>
            <a:t>となった。</a:t>
          </a:r>
          <a:endParaRPr lang="ja-JP" altLang="ja-JP" sz="1400">
            <a:effectLst/>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　基金の使途の明確化を図るために、今後想定される公共施設等の更新、長寿命化に対応するため、「公共施設整備基金」への積立を優先することを予定している。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公共施設整備基金：公共施設の改修及び更新等、計画的な整備を進める。</a:t>
          </a:r>
          <a:endParaRPr lang="ja-JP" altLang="ja-JP" sz="1400">
            <a:effectLst/>
          </a:endParaRPr>
        </a:p>
        <a:p>
          <a:r>
            <a:rPr kumimoji="1" lang="ja-JP" altLang="ja-JP" sz="1100">
              <a:solidFill>
                <a:schemeClr val="dk1"/>
              </a:solidFill>
              <a:effectLst/>
              <a:latin typeface="+mn-lt"/>
              <a:ea typeface="+mn-ea"/>
              <a:cs typeface="+mn-cs"/>
            </a:rPr>
            <a:t>ふるさと納税基金：ふるさと納税制度を活用して、寄付者の思いを実現するための事業の財源に充てる。</a:t>
          </a:r>
          <a:endParaRPr lang="ja-JP" altLang="ja-JP" sz="1400">
            <a:effectLst/>
          </a:endParaRPr>
        </a:p>
        <a:p>
          <a:r>
            <a:rPr kumimoji="1" lang="ja-JP" altLang="ja-JP" sz="1100">
              <a:solidFill>
                <a:schemeClr val="dk1"/>
              </a:solidFill>
              <a:effectLst/>
              <a:latin typeface="+mn-lt"/>
              <a:ea typeface="+mn-ea"/>
              <a:cs typeface="+mn-cs"/>
            </a:rPr>
            <a:t>森林環境譲与税基金：間伐や人材育成・担い手の確保、木材利用の促進や普及啓発等の「森林整備及びその促進に関する費用」に充てる。</a:t>
          </a:r>
          <a:endParaRPr lang="ja-JP" altLang="ja-JP" sz="1400">
            <a:effectLst/>
          </a:endParaRPr>
        </a:p>
        <a:p>
          <a:r>
            <a:rPr lang="ja-JP" altLang="ja-JP" sz="1100">
              <a:solidFill>
                <a:schemeClr val="dk1"/>
              </a:solidFill>
              <a:effectLst/>
              <a:latin typeface="+mn-lt"/>
              <a:ea typeface="+mn-ea"/>
              <a:cs typeface="+mn-cs"/>
            </a:rPr>
            <a:t>町有森林経営管理基金：町有林に係る、植栽や間伐等の造林事業の財源に充てる。</a:t>
          </a:r>
          <a:endParaRPr lang="ja-JP" altLang="ja-JP" sz="1400">
            <a:effectLst/>
          </a:endParaRPr>
        </a:p>
        <a:p>
          <a:r>
            <a:rPr kumimoji="1" lang="ja-JP" altLang="ja-JP" sz="1100">
              <a:solidFill>
                <a:schemeClr val="dk1"/>
              </a:solidFill>
              <a:effectLst/>
              <a:latin typeface="+mn-lt"/>
              <a:ea typeface="+mn-ea"/>
              <a:cs typeface="+mn-cs"/>
            </a:rPr>
            <a:t>にんにく活性化促進事業基金：にんにくを通じた国際交流及びたっこにんにくの活性化の促進を図り活力ある地域づくりを推進する。</a:t>
          </a:r>
          <a:br>
            <a:rPr kumimoji="1" lang="en-US" altLang="ja-JP" sz="1100">
              <a:solidFill>
                <a:schemeClr val="dk1"/>
              </a:solidFill>
              <a:effectLst/>
              <a:latin typeface="+mn-lt"/>
              <a:ea typeface="+mn-ea"/>
              <a:cs typeface="+mn-cs"/>
            </a:rPr>
          </a:b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a:t>
          </a:r>
          <a:r>
            <a:rPr kumimoji="1" lang="ja-JP" altLang="en-US" sz="1100">
              <a:solidFill>
                <a:schemeClr val="dk1"/>
              </a:solidFill>
              <a:effectLst/>
              <a:latin typeface="+mn-lt"/>
              <a:ea typeface="+mn-ea"/>
              <a:cs typeface="+mn-cs"/>
            </a:rPr>
            <a:t>未利用施設解体事業や観光施設改修事業等により</a:t>
          </a:r>
          <a:r>
            <a:rPr kumimoji="1" lang="en-US" altLang="ja-JP" sz="1100">
              <a:solidFill>
                <a:schemeClr val="dk1"/>
              </a:solidFill>
              <a:effectLst/>
              <a:latin typeface="+mn-lt"/>
              <a:ea typeface="+mn-ea"/>
              <a:cs typeface="+mn-cs"/>
            </a:rPr>
            <a:t>86</a:t>
          </a:r>
          <a:r>
            <a:rPr kumimoji="1" lang="ja-JP" altLang="en-US" sz="1100">
              <a:solidFill>
                <a:schemeClr val="dk1"/>
              </a:solidFill>
              <a:effectLst/>
              <a:latin typeface="+mn-lt"/>
              <a:ea typeface="+mn-ea"/>
              <a:cs typeface="+mn-cs"/>
            </a:rPr>
            <a:t>百万円取り崩したことにより減少</a:t>
          </a:r>
          <a:br>
            <a:rPr kumimoji="1" lang="en-US"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ふるさと納税基金：令和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年度積立分を</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540</a:t>
          </a:r>
          <a:r>
            <a:rPr kumimoji="1" lang="ja-JP" altLang="ja-JP" sz="1100">
              <a:solidFill>
                <a:schemeClr val="dk1"/>
              </a:solidFill>
              <a:effectLst/>
              <a:latin typeface="+mn-lt"/>
              <a:ea typeface="+mn-ea"/>
              <a:cs typeface="+mn-cs"/>
            </a:rPr>
            <a:t>万円取り崩したことにより減少</a:t>
          </a:r>
          <a:endParaRPr lang="ja-JP" altLang="ja-JP" sz="1400">
            <a:effectLst/>
          </a:endParaRPr>
        </a:p>
        <a:p>
          <a:r>
            <a:rPr kumimoji="1" lang="ja-JP" altLang="ja-JP" sz="1100">
              <a:solidFill>
                <a:schemeClr val="dk1"/>
              </a:solidFill>
              <a:effectLst/>
              <a:latin typeface="+mn-lt"/>
              <a:ea typeface="+mn-ea"/>
              <a:cs typeface="+mn-cs"/>
            </a:rPr>
            <a:t>森林環境譲与税基金：令和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年度積立分</a:t>
          </a:r>
          <a:r>
            <a:rPr kumimoji="1" lang="ja-JP" altLang="en-US" sz="1100">
              <a:solidFill>
                <a:schemeClr val="dk1"/>
              </a:solidFill>
              <a:effectLst/>
              <a:latin typeface="+mn-lt"/>
              <a:ea typeface="+mn-ea"/>
              <a:cs typeface="+mn-cs"/>
            </a:rPr>
            <a:t>のうち</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440</a:t>
          </a:r>
          <a:r>
            <a:rPr kumimoji="1" lang="ja-JP" altLang="ja-JP" sz="1100">
              <a:solidFill>
                <a:schemeClr val="dk1"/>
              </a:solidFill>
              <a:effectLst/>
              <a:latin typeface="+mn-lt"/>
              <a:ea typeface="+mn-ea"/>
              <a:cs typeface="+mn-cs"/>
            </a:rPr>
            <a:t>万円取り崩した</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27</a:t>
          </a:r>
          <a:r>
            <a:rPr kumimoji="1" lang="ja-JP" altLang="en-US" sz="1100">
              <a:solidFill>
                <a:schemeClr val="dk1"/>
              </a:solidFill>
              <a:effectLst/>
              <a:latin typeface="+mn-lt"/>
              <a:ea typeface="+mn-ea"/>
              <a:cs typeface="+mn-cs"/>
            </a:rPr>
            <a:t>百万円積み立てた</a:t>
          </a:r>
          <a:r>
            <a:rPr kumimoji="1" lang="ja-JP" altLang="ja-JP" sz="1100">
              <a:solidFill>
                <a:schemeClr val="dk1"/>
              </a:solidFill>
              <a:effectLst/>
              <a:latin typeface="+mn-lt"/>
              <a:ea typeface="+mn-ea"/>
              <a:cs typeface="+mn-cs"/>
            </a:rPr>
            <a:t>ことにより</a:t>
          </a:r>
          <a:r>
            <a:rPr kumimoji="1" lang="ja-JP" altLang="en-US" sz="1100">
              <a:solidFill>
                <a:schemeClr val="dk1"/>
              </a:solidFill>
              <a:effectLst/>
              <a:latin typeface="+mn-lt"/>
              <a:ea typeface="+mn-ea"/>
              <a:cs typeface="+mn-cs"/>
            </a:rPr>
            <a:t>増加</a:t>
          </a:r>
          <a:endParaRPr lang="ja-JP" altLang="ja-JP" sz="1400">
            <a:effectLst/>
          </a:endParaRPr>
        </a:p>
        <a:p>
          <a:r>
            <a:rPr lang="ja-JP" altLang="ja-JP" sz="1100">
              <a:solidFill>
                <a:schemeClr val="dk1"/>
              </a:solidFill>
              <a:effectLst/>
              <a:latin typeface="+mn-lt"/>
              <a:ea typeface="+mn-ea"/>
              <a:cs typeface="+mn-cs"/>
            </a:rPr>
            <a:t>町有森林経営管理基金：</a:t>
          </a:r>
          <a:r>
            <a:rPr lang="en-US" altLang="ja-JP" sz="1100">
              <a:solidFill>
                <a:schemeClr val="dk1"/>
              </a:solidFill>
              <a:effectLst/>
              <a:latin typeface="+mn-lt"/>
              <a:ea typeface="+mn-ea"/>
              <a:cs typeface="+mn-cs"/>
            </a:rPr>
            <a:t>200</a:t>
          </a:r>
          <a:r>
            <a:rPr lang="ja-JP" altLang="ja-JP" sz="1100">
              <a:solidFill>
                <a:schemeClr val="dk1"/>
              </a:solidFill>
              <a:effectLst/>
              <a:latin typeface="+mn-lt"/>
              <a:ea typeface="+mn-ea"/>
              <a:cs typeface="+mn-cs"/>
            </a:rPr>
            <a:t>万円積み立てたことにより増加</a:t>
          </a:r>
          <a:endParaRPr lang="ja-JP" altLang="ja-JP" sz="1400">
            <a:effectLst/>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公共施設等の維持管理・修繕・更新等に係る費用は、年々増加傾向にあることから、公共施設等の維持管理に要する費用の圧縮を検討するとともに、必要な費用を確保するため、優先的に積立を予定し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ふるさと納税基金及び森林環境譲与税基金、</a:t>
          </a:r>
          <a:r>
            <a:rPr lang="ja-JP" altLang="ja-JP" sz="1100">
              <a:solidFill>
                <a:schemeClr val="dk1"/>
              </a:solidFill>
              <a:effectLst/>
              <a:latin typeface="+mn-lt"/>
              <a:ea typeface="+mn-ea"/>
              <a:cs typeface="+mn-cs"/>
            </a:rPr>
            <a:t>町有森林経営管理基金</a:t>
          </a:r>
          <a:r>
            <a:rPr kumimoji="1" lang="ja-JP" altLang="ja-JP" sz="1100">
              <a:solidFill>
                <a:schemeClr val="dk1"/>
              </a:solidFill>
              <a:effectLst/>
              <a:latin typeface="+mn-lt"/>
              <a:ea typeface="+mn-ea"/>
              <a:cs typeface="+mn-cs"/>
            </a:rPr>
            <a:t>：年度毎に積立、取り崩しを行い、対象事業の財源に充てる。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にんにく活性化促進事業基金：決算剰余金に余裕がある場合に積み立てる。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各種単独事業実施のため、</a:t>
          </a:r>
          <a:r>
            <a:rPr kumimoji="1" lang="en-US" altLang="ja-JP" sz="1100">
              <a:solidFill>
                <a:schemeClr val="dk1"/>
              </a:solidFill>
              <a:effectLst/>
              <a:latin typeface="+mn-lt"/>
              <a:ea typeface="+mn-ea"/>
              <a:cs typeface="+mn-cs"/>
            </a:rPr>
            <a:t>120</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取崩</a:t>
          </a:r>
          <a:r>
            <a:rPr kumimoji="1" lang="ja-JP" altLang="ja-JP" sz="1100">
              <a:solidFill>
                <a:schemeClr val="dk1"/>
              </a:solidFill>
              <a:effectLst/>
              <a:latin typeface="+mn-lt"/>
              <a:ea typeface="+mn-ea"/>
              <a:cs typeface="+mn-cs"/>
            </a:rPr>
            <a:t>したことによる</a:t>
          </a:r>
          <a:r>
            <a:rPr kumimoji="1" lang="ja-JP" altLang="en-US" sz="1100">
              <a:solidFill>
                <a:schemeClr val="dk1"/>
              </a:solidFill>
              <a:effectLst/>
              <a:latin typeface="+mn-lt"/>
              <a:ea typeface="+mn-ea"/>
              <a:cs typeface="+mn-cs"/>
            </a:rPr>
            <a:t>減少</a:t>
          </a:r>
          <a:endParaRPr lang="ja-JP" altLang="ja-JP" sz="1400">
            <a:effectLst/>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　社会保障関係費の増大、災害への対応等を想定して積み立ててきたが、当面必要とする額を確保している。中長期的には減少していく見込みだが、現在の残高をできるだけ維持することに努める。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臨時財政対策債償還基金費として交付税措置された額を積み立てたことによる</a:t>
          </a:r>
          <a:endParaRPr lang="ja-JP" altLang="ja-JP" sz="1400">
            <a:effectLst/>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当年度に地方債償還のピークを迎える想定だったため、それに備えて毎年度計画的に運用を行ってきた。令和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年度以降については、地方債の償還計画を踏まえ、適正な目標積立金額及び期間を設定することとしている。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50E0AB2-FC5F-4CA6-A721-2CA392158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5C6B7C09-C95E-4D10-8FE2-70286108D9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45D039D7-BD48-499B-AEE1-756E1D69421A}"/>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FCA2353D-47EC-4A57-96F8-5F325E93C749}"/>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16B6D74C-880F-470B-9551-BA01D186DCB1}"/>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6F4987D0-8D68-49BA-B782-754FDAFBA093}"/>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D183ACFF-E10A-482E-A1A2-C0C6BC20CB72}"/>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DB1E3476-87C9-4756-B068-B2FD1E2F8D2C}"/>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4055A2DA-A0DE-4D25-B9B6-A14BFA5E7415}"/>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4BE94144-498E-4013-93FE-C155FA55D837}"/>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D24CC511-4560-4045-805E-BC4E2159FD3B}"/>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6E907E5D-4E1A-4407-8D35-01009A132E10}"/>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4,817
4,800
241.98
5,036,231
4,878,705
156,744
3,064,252
5,158,185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CA78DA46-E819-429B-B7E6-DE1721A61D5A}"/>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82CF2977-27E5-4CFC-89F3-71E74068BAC2}"/>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9FFBD37C-D1C1-41A2-AC83-7A4F7D8DDA28}"/>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10.6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23E1D4E2-566D-47A6-8231-0321FA7F4664}"/>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BEB48D50-D8D4-40E0-A485-A8F3BADD3753}"/>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2790656C-EF7C-463D-9EDA-82C5BF833490}"/>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C9D7378F-C87F-4937-AF9C-69043916D85D}"/>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121F0399-F656-4B32-9656-72AF6309137E}"/>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9CB93A2-6D8E-46ED-BD42-11598293FCB9}"/>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8863498F-3373-418D-9F74-A1C10084BB0E}"/>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88AD3D80-006E-4254-8735-837104625855}"/>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FA8FD030-5DF4-437D-8614-D62FBE47DE52}"/>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1420836A-FAA6-44E5-BBFC-68EA0614EE6F}"/>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89E65EA0-DAC8-4B46-9C2C-5FC91A1A5889}"/>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6CCD45FF-C2E6-4BA0-91D7-FB4FDD4BAA87}"/>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3FFA5021-88C0-48D8-98B0-32DACAC420F4}"/>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F4DEF467-5C50-44B5-B864-2A35E23D9C29}"/>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E0CED3F4-37EE-4D6C-ACEC-01E744AA64AC}"/>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84656280-BB5F-4D79-B5C7-E0BF49D14C11}"/>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AA25C8A-350C-4CD6-BBF1-0EDD49539B00}"/>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C47DD341-5EB7-4188-94D5-468EED6CB102}"/>
            </a:ext>
          </a:extLst>
        </xdr:cNvPr>
        <xdr:cNvSpPr txBox="1"/>
      </xdr:nvSpPr>
      <xdr:spPr>
        <a:xfrm>
          <a:off x="419100" y="28162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92BB0D17-EB3B-4BF5-9DCD-6976AB2D57E3}"/>
            </a:ext>
          </a:extLst>
        </xdr:cNvPr>
        <xdr:cNvSpPr txBox="1"/>
      </xdr:nvSpPr>
      <xdr:spPr>
        <a:xfrm>
          <a:off x="419100" y="30575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8E7D580B-2C4B-4095-A96A-E49FF1DBBC13}"/>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68A8D364-60E8-41B3-B96E-A6F56F86582A}"/>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C29F7A2B-CFE6-4F5C-8DC5-9B40B5CF16FC}"/>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E470BA17-1D9A-44C5-AC0F-2FB0052E5164}"/>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AF024D65-5691-40CA-996A-AAEF6E92BF86}"/>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D4E5194B-0CCB-4EA3-BFBF-980F9CF6EDC1}"/>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E32C7A7B-2C17-4993-A213-326ADA13142A}"/>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FCBF87A4-6909-4B7A-A04D-3FA7D9640F7E}"/>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BAE6B57A-6FB6-45A8-823C-2527860D29A4}"/>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2CCDCCCE-9FF8-46E7-873E-CDDA046F3858}"/>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73650AC2-F3A4-4A1A-8F32-67A1F406A37C}"/>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70B3E640-BCA9-417B-B7C3-CF94BC233BB0}"/>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A46647E6-77A1-40E9-B128-F5511EC8B1E4}"/>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有形固定資産減価償却率については、類似団体より高い水準にあり、今後も上昇が見込まれる。</a:t>
          </a:r>
          <a:endParaRPr lang="ja-JP" altLang="ja-JP">
            <a:effectLst/>
          </a:endParaRPr>
        </a:p>
        <a:p>
          <a:r>
            <a:rPr kumimoji="1" lang="ja-JP" altLang="ja-JP" sz="1100">
              <a:solidFill>
                <a:schemeClr val="dk1"/>
              </a:solidFill>
              <a:effectLst/>
              <a:latin typeface="+mn-lt"/>
              <a:ea typeface="+mn-ea"/>
              <a:cs typeface="+mn-cs"/>
            </a:rPr>
            <a:t>　公共施設等総合管理計画に基づき、施設の長寿命化及び総量の適正化などに取り組む。</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6430BE4E-9BC7-4C9A-866A-CD31550A9D1D}"/>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F1049400-DAFF-48AD-8827-08843023109D}"/>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DF68375F-2080-48A7-ABE5-D0A3B0826BFD}"/>
            </a:ext>
          </a:extLst>
        </xdr:cNvPr>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37F4CD5E-2A9C-4C73-B1B3-2C7AB6A8E574}"/>
            </a:ext>
          </a:extLst>
        </xdr:cNvPr>
        <xdr:cNvCxnSpPr/>
      </xdr:nvCxnSpPr>
      <xdr:spPr>
        <a:xfrm>
          <a:off x="1270000" y="59086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3" name="テキスト ボックス 52">
          <a:extLst>
            <a:ext uri="{FF2B5EF4-FFF2-40B4-BE49-F238E27FC236}">
              <a16:creationId xmlns:a16="http://schemas.microsoft.com/office/drawing/2014/main" id="{0DAED12C-BE2E-429F-929A-C97C79A6986B}"/>
            </a:ext>
          </a:extLst>
        </xdr:cNvPr>
        <xdr:cNvSpPr txBox="1"/>
      </xdr:nvSpPr>
      <xdr:spPr>
        <a:xfrm>
          <a:off x="795811" y="58148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6693EC5F-EE9D-4024-8EFE-EFE79B30E4D0}"/>
            </a:ext>
          </a:extLst>
        </xdr:cNvPr>
        <xdr:cNvCxnSpPr/>
      </xdr:nvCxnSpPr>
      <xdr:spPr>
        <a:xfrm>
          <a:off x="1270000" y="5476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3C4E3183-7E0E-4CD9-8C4F-AD0D694DA624}"/>
            </a:ext>
          </a:extLst>
        </xdr:cNvPr>
        <xdr:cNvSpPr txBox="1"/>
      </xdr:nvSpPr>
      <xdr:spPr>
        <a:xfrm>
          <a:off x="847106" y="5383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884D90A5-91FE-42BA-896D-05AEBD23A0BF}"/>
            </a:ext>
          </a:extLst>
        </xdr:cNvPr>
        <xdr:cNvCxnSpPr/>
      </xdr:nvCxnSpPr>
      <xdr:spPr>
        <a:xfrm>
          <a:off x="1270000" y="50450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909F3F81-08EE-4AFE-AC5E-DE4D6C829B4D}"/>
            </a:ext>
          </a:extLst>
        </xdr:cNvPr>
        <xdr:cNvSpPr txBox="1"/>
      </xdr:nvSpPr>
      <xdr:spPr>
        <a:xfrm>
          <a:off x="847106" y="49512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9766E986-1108-4AF2-98ED-AE529AAEEA91}"/>
            </a:ext>
          </a:extLst>
        </xdr:cNvPr>
        <xdr:cNvCxnSpPr/>
      </xdr:nvCxnSpPr>
      <xdr:spPr>
        <a:xfrm>
          <a:off x="1270000" y="46132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E0ECFBAE-2855-4F38-94C2-6BB458FA22A1}"/>
            </a:ext>
          </a:extLst>
        </xdr:cNvPr>
        <xdr:cNvSpPr txBox="1"/>
      </xdr:nvSpPr>
      <xdr:spPr>
        <a:xfrm>
          <a:off x="847106" y="45194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BD7F7473-2A6B-4721-9F7F-16E57C5DB9C7}"/>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1335A6E2-449A-4F90-8622-C5C09C3172EF}"/>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6233E70B-5C59-4BCE-9EC0-AC4D604341D5}"/>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47625</xdr:rowOff>
    </xdr:from>
    <xdr:to>
      <xdr:col>23</xdr:col>
      <xdr:colOff>85090</xdr:colOff>
      <xdr:row>32</xdr:row>
      <xdr:rowOff>143764</xdr:rowOff>
    </xdr:to>
    <xdr:cxnSp macro="">
      <xdr:nvCxnSpPr>
        <xdr:cNvPr id="63" name="直線コネクタ 62">
          <a:extLst>
            <a:ext uri="{FF2B5EF4-FFF2-40B4-BE49-F238E27FC236}">
              <a16:creationId xmlns:a16="http://schemas.microsoft.com/office/drawing/2014/main" id="{7C5C3DC8-9699-44DB-AA58-235AF769902B}"/>
            </a:ext>
          </a:extLst>
        </xdr:cNvPr>
        <xdr:cNvCxnSpPr/>
      </xdr:nvCxnSpPr>
      <xdr:spPr>
        <a:xfrm flipV="1">
          <a:off x="4760595" y="4505325"/>
          <a:ext cx="1270" cy="1124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147591</xdr:rowOff>
    </xdr:from>
    <xdr:ext cx="405111" cy="259045"/>
    <xdr:sp macro="" textlink="">
      <xdr:nvSpPr>
        <xdr:cNvPr id="64" name="有形固定資産減価償却率最小値テキスト">
          <a:extLst>
            <a:ext uri="{FF2B5EF4-FFF2-40B4-BE49-F238E27FC236}">
              <a16:creationId xmlns:a16="http://schemas.microsoft.com/office/drawing/2014/main" id="{4735E6DA-5062-4C84-B0D9-76F54A203109}"/>
            </a:ext>
          </a:extLst>
        </xdr:cNvPr>
        <xdr:cNvSpPr txBox="1"/>
      </xdr:nvSpPr>
      <xdr:spPr>
        <a:xfrm>
          <a:off x="4813300" y="5633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143764</xdr:rowOff>
    </xdr:from>
    <xdr:to>
      <xdr:col>23</xdr:col>
      <xdr:colOff>174625</xdr:colOff>
      <xdr:row>32</xdr:row>
      <xdr:rowOff>143764</xdr:rowOff>
    </xdr:to>
    <xdr:cxnSp macro="">
      <xdr:nvCxnSpPr>
        <xdr:cNvPr id="65" name="直線コネクタ 64">
          <a:extLst>
            <a:ext uri="{FF2B5EF4-FFF2-40B4-BE49-F238E27FC236}">
              <a16:creationId xmlns:a16="http://schemas.microsoft.com/office/drawing/2014/main" id="{3727FFB0-315F-46AC-BE04-439C9F414343}"/>
            </a:ext>
          </a:extLst>
        </xdr:cNvPr>
        <xdr:cNvCxnSpPr/>
      </xdr:nvCxnSpPr>
      <xdr:spPr>
        <a:xfrm>
          <a:off x="4673600" y="5630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165752</xdr:rowOff>
    </xdr:from>
    <xdr:ext cx="405111" cy="259045"/>
    <xdr:sp macro="" textlink="">
      <xdr:nvSpPr>
        <xdr:cNvPr id="66" name="有形固定資産減価償却率最大値テキスト">
          <a:extLst>
            <a:ext uri="{FF2B5EF4-FFF2-40B4-BE49-F238E27FC236}">
              <a16:creationId xmlns:a16="http://schemas.microsoft.com/office/drawing/2014/main" id="{87FB9B5B-89CA-4CE3-895C-89551D777CEC}"/>
            </a:ext>
          </a:extLst>
        </xdr:cNvPr>
        <xdr:cNvSpPr txBox="1"/>
      </xdr:nvSpPr>
      <xdr:spPr>
        <a:xfrm>
          <a:off x="4813300" y="4280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47625</xdr:rowOff>
    </xdr:from>
    <xdr:to>
      <xdr:col>23</xdr:col>
      <xdr:colOff>174625</xdr:colOff>
      <xdr:row>26</xdr:row>
      <xdr:rowOff>47625</xdr:rowOff>
    </xdr:to>
    <xdr:cxnSp macro="">
      <xdr:nvCxnSpPr>
        <xdr:cNvPr id="67" name="直線コネクタ 66">
          <a:extLst>
            <a:ext uri="{FF2B5EF4-FFF2-40B4-BE49-F238E27FC236}">
              <a16:creationId xmlns:a16="http://schemas.microsoft.com/office/drawing/2014/main" id="{83787072-3080-480B-9A92-72AC0DEF306A}"/>
            </a:ext>
          </a:extLst>
        </xdr:cNvPr>
        <xdr:cNvCxnSpPr/>
      </xdr:nvCxnSpPr>
      <xdr:spPr>
        <a:xfrm>
          <a:off x="4673600" y="4505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1033</xdr:rowOff>
    </xdr:from>
    <xdr:ext cx="405111" cy="259045"/>
    <xdr:sp macro="" textlink="">
      <xdr:nvSpPr>
        <xdr:cNvPr id="68" name="有形固定資産減価償却率平均値テキスト">
          <a:extLst>
            <a:ext uri="{FF2B5EF4-FFF2-40B4-BE49-F238E27FC236}">
              <a16:creationId xmlns:a16="http://schemas.microsoft.com/office/drawing/2014/main" id="{14C9E4E3-9B33-4B03-BC5F-4C66D1C30296}"/>
            </a:ext>
          </a:extLst>
        </xdr:cNvPr>
        <xdr:cNvSpPr txBox="1"/>
      </xdr:nvSpPr>
      <xdr:spPr>
        <a:xfrm>
          <a:off x="4813300" y="49730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149606</xdr:rowOff>
    </xdr:from>
    <xdr:to>
      <xdr:col>23</xdr:col>
      <xdr:colOff>136525</xdr:colOff>
      <xdr:row>30</xdr:row>
      <xdr:rowOff>79756</xdr:rowOff>
    </xdr:to>
    <xdr:sp macro="" textlink="">
      <xdr:nvSpPr>
        <xdr:cNvPr id="69" name="フローチャート: 判断 68">
          <a:extLst>
            <a:ext uri="{FF2B5EF4-FFF2-40B4-BE49-F238E27FC236}">
              <a16:creationId xmlns:a16="http://schemas.microsoft.com/office/drawing/2014/main" id="{0DE94770-032F-4AA4-9F33-F3CF04B10499}"/>
            </a:ext>
          </a:extLst>
        </xdr:cNvPr>
        <xdr:cNvSpPr/>
      </xdr:nvSpPr>
      <xdr:spPr>
        <a:xfrm>
          <a:off x="4711700" y="5121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99949</xdr:rowOff>
    </xdr:from>
    <xdr:to>
      <xdr:col>19</xdr:col>
      <xdr:colOff>187325</xdr:colOff>
      <xdr:row>30</xdr:row>
      <xdr:rowOff>30099</xdr:rowOff>
    </xdr:to>
    <xdr:sp macro="" textlink="">
      <xdr:nvSpPr>
        <xdr:cNvPr id="70" name="フローチャート: 判断 69">
          <a:extLst>
            <a:ext uri="{FF2B5EF4-FFF2-40B4-BE49-F238E27FC236}">
              <a16:creationId xmlns:a16="http://schemas.microsoft.com/office/drawing/2014/main" id="{1F1B8315-0E0B-4F81-A110-FDAB4162D2FB}"/>
            </a:ext>
          </a:extLst>
        </xdr:cNvPr>
        <xdr:cNvSpPr/>
      </xdr:nvSpPr>
      <xdr:spPr>
        <a:xfrm>
          <a:off x="4000500" y="5071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69723</xdr:rowOff>
    </xdr:from>
    <xdr:to>
      <xdr:col>15</xdr:col>
      <xdr:colOff>187325</xdr:colOff>
      <xdr:row>29</xdr:row>
      <xdr:rowOff>171323</xdr:rowOff>
    </xdr:to>
    <xdr:sp macro="" textlink="">
      <xdr:nvSpPr>
        <xdr:cNvPr id="71" name="フローチャート: 判断 70">
          <a:extLst>
            <a:ext uri="{FF2B5EF4-FFF2-40B4-BE49-F238E27FC236}">
              <a16:creationId xmlns:a16="http://schemas.microsoft.com/office/drawing/2014/main" id="{216FB6BE-5DDC-4B61-B84B-47900C50B798}"/>
            </a:ext>
          </a:extLst>
        </xdr:cNvPr>
        <xdr:cNvSpPr/>
      </xdr:nvSpPr>
      <xdr:spPr>
        <a:xfrm>
          <a:off x="3238500" y="504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43815</xdr:rowOff>
    </xdr:from>
    <xdr:to>
      <xdr:col>11</xdr:col>
      <xdr:colOff>187325</xdr:colOff>
      <xdr:row>29</xdr:row>
      <xdr:rowOff>145415</xdr:rowOff>
    </xdr:to>
    <xdr:sp macro="" textlink="">
      <xdr:nvSpPr>
        <xdr:cNvPr id="72" name="フローチャート: 判断 71">
          <a:extLst>
            <a:ext uri="{FF2B5EF4-FFF2-40B4-BE49-F238E27FC236}">
              <a16:creationId xmlns:a16="http://schemas.microsoft.com/office/drawing/2014/main" id="{D3A872EE-F7A7-4F5E-B183-48C721795CF6}"/>
            </a:ext>
          </a:extLst>
        </xdr:cNvPr>
        <xdr:cNvSpPr/>
      </xdr:nvSpPr>
      <xdr:spPr>
        <a:xfrm>
          <a:off x="2476500" y="501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56769</xdr:rowOff>
    </xdr:from>
    <xdr:to>
      <xdr:col>7</xdr:col>
      <xdr:colOff>187325</xdr:colOff>
      <xdr:row>29</xdr:row>
      <xdr:rowOff>158369</xdr:rowOff>
    </xdr:to>
    <xdr:sp macro="" textlink="">
      <xdr:nvSpPr>
        <xdr:cNvPr id="73" name="フローチャート: 判断 72">
          <a:extLst>
            <a:ext uri="{FF2B5EF4-FFF2-40B4-BE49-F238E27FC236}">
              <a16:creationId xmlns:a16="http://schemas.microsoft.com/office/drawing/2014/main" id="{0657F4CC-775E-473F-9953-F5563F24FBA5}"/>
            </a:ext>
          </a:extLst>
        </xdr:cNvPr>
        <xdr:cNvSpPr/>
      </xdr:nvSpPr>
      <xdr:spPr>
        <a:xfrm>
          <a:off x="1714500" y="502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B1E6A103-9019-4F13-82B7-B8D707C4744E}"/>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7D910225-1F0B-4291-82D3-B7D535FC6E3C}"/>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83C2693F-938E-46E8-B466-C0A33A91AA7C}"/>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ACB3E9A0-B5FF-4FCA-A249-DF63F132D65E}"/>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5C4DF270-6E9A-4B0A-9F09-557A8C90D5A9}"/>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70993</xdr:rowOff>
    </xdr:from>
    <xdr:to>
      <xdr:col>23</xdr:col>
      <xdr:colOff>136525</xdr:colOff>
      <xdr:row>31</xdr:row>
      <xdr:rowOff>1143</xdr:rowOff>
    </xdr:to>
    <xdr:sp macro="" textlink="">
      <xdr:nvSpPr>
        <xdr:cNvPr id="79" name="楕円 78">
          <a:extLst>
            <a:ext uri="{FF2B5EF4-FFF2-40B4-BE49-F238E27FC236}">
              <a16:creationId xmlns:a16="http://schemas.microsoft.com/office/drawing/2014/main" id="{57C11364-2D99-4F42-B73D-1C0B2721BD6D}"/>
            </a:ext>
          </a:extLst>
        </xdr:cNvPr>
        <xdr:cNvSpPr/>
      </xdr:nvSpPr>
      <xdr:spPr>
        <a:xfrm>
          <a:off x="4711700" y="5214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49420</xdr:rowOff>
    </xdr:from>
    <xdr:ext cx="405111" cy="259045"/>
    <xdr:sp macro="" textlink="">
      <xdr:nvSpPr>
        <xdr:cNvPr id="80" name="有形固定資産減価償却率該当値テキスト">
          <a:extLst>
            <a:ext uri="{FF2B5EF4-FFF2-40B4-BE49-F238E27FC236}">
              <a16:creationId xmlns:a16="http://schemas.microsoft.com/office/drawing/2014/main" id="{AEEEA306-FAE9-48CE-A744-5A07208B3C8B}"/>
            </a:ext>
          </a:extLst>
        </xdr:cNvPr>
        <xdr:cNvSpPr txBox="1"/>
      </xdr:nvSpPr>
      <xdr:spPr>
        <a:xfrm>
          <a:off x="4813300" y="5192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45085</xdr:rowOff>
    </xdr:from>
    <xdr:to>
      <xdr:col>19</xdr:col>
      <xdr:colOff>187325</xdr:colOff>
      <xdr:row>30</xdr:row>
      <xdr:rowOff>146685</xdr:rowOff>
    </xdr:to>
    <xdr:sp macro="" textlink="">
      <xdr:nvSpPr>
        <xdr:cNvPr id="81" name="楕円 80">
          <a:extLst>
            <a:ext uri="{FF2B5EF4-FFF2-40B4-BE49-F238E27FC236}">
              <a16:creationId xmlns:a16="http://schemas.microsoft.com/office/drawing/2014/main" id="{957BC60B-6E43-4280-B2AC-92B898394C90}"/>
            </a:ext>
          </a:extLst>
        </xdr:cNvPr>
        <xdr:cNvSpPr/>
      </xdr:nvSpPr>
      <xdr:spPr>
        <a:xfrm>
          <a:off x="4000500" y="518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95885</xdr:rowOff>
    </xdr:from>
    <xdr:to>
      <xdr:col>23</xdr:col>
      <xdr:colOff>85725</xdr:colOff>
      <xdr:row>30</xdr:row>
      <xdr:rowOff>121793</xdr:rowOff>
    </xdr:to>
    <xdr:cxnSp macro="">
      <xdr:nvCxnSpPr>
        <xdr:cNvPr id="82" name="直線コネクタ 81">
          <a:extLst>
            <a:ext uri="{FF2B5EF4-FFF2-40B4-BE49-F238E27FC236}">
              <a16:creationId xmlns:a16="http://schemas.microsoft.com/office/drawing/2014/main" id="{BB5BF4B7-7906-49D0-998F-D1AF66D9CDCF}"/>
            </a:ext>
          </a:extLst>
        </xdr:cNvPr>
        <xdr:cNvCxnSpPr/>
      </xdr:nvCxnSpPr>
      <xdr:spPr>
        <a:xfrm>
          <a:off x="4051300" y="5239385"/>
          <a:ext cx="7112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99949</xdr:rowOff>
    </xdr:from>
    <xdr:to>
      <xdr:col>15</xdr:col>
      <xdr:colOff>187325</xdr:colOff>
      <xdr:row>30</xdr:row>
      <xdr:rowOff>30099</xdr:rowOff>
    </xdr:to>
    <xdr:sp macro="" textlink="">
      <xdr:nvSpPr>
        <xdr:cNvPr id="83" name="楕円 82">
          <a:extLst>
            <a:ext uri="{FF2B5EF4-FFF2-40B4-BE49-F238E27FC236}">
              <a16:creationId xmlns:a16="http://schemas.microsoft.com/office/drawing/2014/main" id="{6416EFC1-4682-4DF6-8FF5-21BBA4A68A42}"/>
            </a:ext>
          </a:extLst>
        </xdr:cNvPr>
        <xdr:cNvSpPr/>
      </xdr:nvSpPr>
      <xdr:spPr>
        <a:xfrm>
          <a:off x="3238500" y="5071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150749</xdr:rowOff>
    </xdr:from>
    <xdr:to>
      <xdr:col>19</xdr:col>
      <xdr:colOff>136525</xdr:colOff>
      <xdr:row>30</xdr:row>
      <xdr:rowOff>95885</xdr:rowOff>
    </xdr:to>
    <xdr:cxnSp macro="">
      <xdr:nvCxnSpPr>
        <xdr:cNvPr id="84" name="直線コネクタ 83">
          <a:extLst>
            <a:ext uri="{FF2B5EF4-FFF2-40B4-BE49-F238E27FC236}">
              <a16:creationId xmlns:a16="http://schemas.microsoft.com/office/drawing/2014/main" id="{84519064-0943-4336-8A37-542237B9A918}"/>
            </a:ext>
          </a:extLst>
        </xdr:cNvPr>
        <xdr:cNvCxnSpPr/>
      </xdr:nvCxnSpPr>
      <xdr:spPr>
        <a:xfrm>
          <a:off x="3289300" y="5122799"/>
          <a:ext cx="762000" cy="116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147447</xdr:rowOff>
    </xdr:from>
    <xdr:to>
      <xdr:col>11</xdr:col>
      <xdr:colOff>187325</xdr:colOff>
      <xdr:row>30</xdr:row>
      <xdr:rowOff>77597</xdr:rowOff>
    </xdr:to>
    <xdr:sp macro="" textlink="">
      <xdr:nvSpPr>
        <xdr:cNvPr id="85" name="楕円 84">
          <a:extLst>
            <a:ext uri="{FF2B5EF4-FFF2-40B4-BE49-F238E27FC236}">
              <a16:creationId xmlns:a16="http://schemas.microsoft.com/office/drawing/2014/main" id="{2134D9DF-13CA-473D-BB69-B481ADB96F47}"/>
            </a:ext>
          </a:extLst>
        </xdr:cNvPr>
        <xdr:cNvSpPr/>
      </xdr:nvSpPr>
      <xdr:spPr>
        <a:xfrm>
          <a:off x="2476500" y="5119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150749</xdr:rowOff>
    </xdr:from>
    <xdr:to>
      <xdr:col>15</xdr:col>
      <xdr:colOff>136525</xdr:colOff>
      <xdr:row>30</xdr:row>
      <xdr:rowOff>26797</xdr:rowOff>
    </xdr:to>
    <xdr:cxnSp macro="">
      <xdr:nvCxnSpPr>
        <xdr:cNvPr id="86" name="直線コネクタ 85">
          <a:extLst>
            <a:ext uri="{FF2B5EF4-FFF2-40B4-BE49-F238E27FC236}">
              <a16:creationId xmlns:a16="http://schemas.microsoft.com/office/drawing/2014/main" id="{86C9F394-4514-4CCB-A579-7C8DBD6D6DB6}"/>
            </a:ext>
          </a:extLst>
        </xdr:cNvPr>
        <xdr:cNvCxnSpPr/>
      </xdr:nvCxnSpPr>
      <xdr:spPr>
        <a:xfrm flipV="1">
          <a:off x="2527300" y="5122799"/>
          <a:ext cx="76200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69723</xdr:rowOff>
    </xdr:from>
    <xdr:to>
      <xdr:col>7</xdr:col>
      <xdr:colOff>187325</xdr:colOff>
      <xdr:row>29</xdr:row>
      <xdr:rowOff>171323</xdr:rowOff>
    </xdr:to>
    <xdr:sp macro="" textlink="">
      <xdr:nvSpPr>
        <xdr:cNvPr id="87" name="楕円 86">
          <a:extLst>
            <a:ext uri="{FF2B5EF4-FFF2-40B4-BE49-F238E27FC236}">
              <a16:creationId xmlns:a16="http://schemas.microsoft.com/office/drawing/2014/main" id="{5520167A-24C6-4639-A295-613E3DAEB984}"/>
            </a:ext>
          </a:extLst>
        </xdr:cNvPr>
        <xdr:cNvSpPr/>
      </xdr:nvSpPr>
      <xdr:spPr>
        <a:xfrm>
          <a:off x="1714500" y="504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120523</xdr:rowOff>
    </xdr:from>
    <xdr:to>
      <xdr:col>11</xdr:col>
      <xdr:colOff>136525</xdr:colOff>
      <xdr:row>30</xdr:row>
      <xdr:rowOff>26797</xdr:rowOff>
    </xdr:to>
    <xdr:cxnSp macro="">
      <xdr:nvCxnSpPr>
        <xdr:cNvPr id="88" name="直線コネクタ 87">
          <a:extLst>
            <a:ext uri="{FF2B5EF4-FFF2-40B4-BE49-F238E27FC236}">
              <a16:creationId xmlns:a16="http://schemas.microsoft.com/office/drawing/2014/main" id="{D26B07AF-D9D8-411D-9484-4AA6675A13D1}"/>
            </a:ext>
          </a:extLst>
        </xdr:cNvPr>
        <xdr:cNvCxnSpPr/>
      </xdr:nvCxnSpPr>
      <xdr:spPr>
        <a:xfrm>
          <a:off x="1765300" y="5092573"/>
          <a:ext cx="762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46626</xdr:rowOff>
    </xdr:from>
    <xdr:ext cx="405111" cy="259045"/>
    <xdr:sp macro="" textlink="">
      <xdr:nvSpPr>
        <xdr:cNvPr id="89" name="n_1aveValue有形固定資産減価償却率">
          <a:extLst>
            <a:ext uri="{FF2B5EF4-FFF2-40B4-BE49-F238E27FC236}">
              <a16:creationId xmlns:a16="http://schemas.microsoft.com/office/drawing/2014/main" id="{6468ED64-10AF-40A3-9C29-5FF38741607F}"/>
            </a:ext>
          </a:extLst>
        </xdr:cNvPr>
        <xdr:cNvSpPr txBox="1"/>
      </xdr:nvSpPr>
      <xdr:spPr>
        <a:xfrm>
          <a:off x="3836044" y="484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16400</xdr:rowOff>
    </xdr:from>
    <xdr:ext cx="405111" cy="259045"/>
    <xdr:sp macro="" textlink="">
      <xdr:nvSpPr>
        <xdr:cNvPr id="90" name="n_2aveValue有形固定資産減価償却率">
          <a:extLst>
            <a:ext uri="{FF2B5EF4-FFF2-40B4-BE49-F238E27FC236}">
              <a16:creationId xmlns:a16="http://schemas.microsoft.com/office/drawing/2014/main" id="{66DB2101-F800-4212-908A-4F0A77E64A01}"/>
            </a:ext>
          </a:extLst>
        </xdr:cNvPr>
        <xdr:cNvSpPr txBox="1"/>
      </xdr:nvSpPr>
      <xdr:spPr>
        <a:xfrm>
          <a:off x="3086744" y="4817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161942</xdr:rowOff>
    </xdr:from>
    <xdr:ext cx="405111" cy="259045"/>
    <xdr:sp macro="" textlink="">
      <xdr:nvSpPr>
        <xdr:cNvPr id="91" name="n_3aveValue有形固定資産減価償却率">
          <a:extLst>
            <a:ext uri="{FF2B5EF4-FFF2-40B4-BE49-F238E27FC236}">
              <a16:creationId xmlns:a16="http://schemas.microsoft.com/office/drawing/2014/main" id="{8AFF9FC1-E475-4262-8ABA-7AD563B9BEAE}"/>
            </a:ext>
          </a:extLst>
        </xdr:cNvPr>
        <xdr:cNvSpPr txBox="1"/>
      </xdr:nvSpPr>
      <xdr:spPr>
        <a:xfrm>
          <a:off x="2324744" y="4791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3446</xdr:rowOff>
    </xdr:from>
    <xdr:ext cx="405111" cy="259045"/>
    <xdr:sp macro="" textlink="">
      <xdr:nvSpPr>
        <xdr:cNvPr id="92" name="n_4aveValue有形固定資産減価償却率">
          <a:extLst>
            <a:ext uri="{FF2B5EF4-FFF2-40B4-BE49-F238E27FC236}">
              <a16:creationId xmlns:a16="http://schemas.microsoft.com/office/drawing/2014/main" id="{34C25EF9-53E8-4A52-84D5-671B2ABC9434}"/>
            </a:ext>
          </a:extLst>
        </xdr:cNvPr>
        <xdr:cNvSpPr txBox="1"/>
      </xdr:nvSpPr>
      <xdr:spPr>
        <a:xfrm>
          <a:off x="1562744" y="4804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137812</xdr:rowOff>
    </xdr:from>
    <xdr:ext cx="405111" cy="259045"/>
    <xdr:sp macro="" textlink="">
      <xdr:nvSpPr>
        <xdr:cNvPr id="93" name="n_1mainValue有形固定資産減価償却率">
          <a:extLst>
            <a:ext uri="{FF2B5EF4-FFF2-40B4-BE49-F238E27FC236}">
              <a16:creationId xmlns:a16="http://schemas.microsoft.com/office/drawing/2014/main" id="{B4F6C39F-4ED9-4C3E-A499-267F57820816}"/>
            </a:ext>
          </a:extLst>
        </xdr:cNvPr>
        <xdr:cNvSpPr txBox="1"/>
      </xdr:nvSpPr>
      <xdr:spPr>
        <a:xfrm>
          <a:off x="3836044" y="528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21226</xdr:rowOff>
    </xdr:from>
    <xdr:ext cx="405111" cy="259045"/>
    <xdr:sp macro="" textlink="">
      <xdr:nvSpPr>
        <xdr:cNvPr id="94" name="n_2mainValue有形固定資産減価償却率">
          <a:extLst>
            <a:ext uri="{FF2B5EF4-FFF2-40B4-BE49-F238E27FC236}">
              <a16:creationId xmlns:a16="http://schemas.microsoft.com/office/drawing/2014/main" id="{ADF46FBB-2C22-4521-B863-AFFFCA777025}"/>
            </a:ext>
          </a:extLst>
        </xdr:cNvPr>
        <xdr:cNvSpPr txBox="1"/>
      </xdr:nvSpPr>
      <xdr:spPr>
        <a:xfrm>
          <a:off x="3086744" y="5164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68724</xdr:rowOff>
    </xdr:from>
    <xdr:ext cx="405111" cy="259045"/>
    <xdr:sp macro="" textlink="">
      <xdr:nvSpPr>
        <xdr:cNvPr id="95" name="n_3mainValue有形固定資産減価償却率">
          <a:extLst>
            <a:ext uri="{FF2B5EF4-FFF2-40B4-BE49-F238E27FC236}">
              <a16:creationId xmlns:a16="http://schemas.microsoft.com/office/drawing/2014/main" id="{02F3E4D5-1FEE-4F43-ACBF-3F5BAA93E7F8}"/>
            </a:ext>
          </a:extLst>
        </xdr:cNvPr>
        <xdr:cNvSpPr txBox="1"/>
      </xdr:nvSpPr>
      <xdr:spPr>
        <a:xfrm>
          <a:off x="2324744" y="5212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162450</xdr:rowOff>
    </xdr:from>
    <xdr:ext cx="405111" cy="259045"/>
    <xdr:sp macro="" textlink="">
      <xdr:nvSpPr>
        <xdr:cNvPr id="96" name="n_4mainValue有形固定資産減価償却率">
          <a:extLst>
            <a:ext uri="{FF2B5EF4-FFF2-40B4-BE49-F238E27FC236}">
              <a16:creationId xmlns:a16="http://schemas.microsoft.com/office/drawing/2014/main" id="{F3E91567-69F3-4053-81CB-0BDD766C5FC2}"/>
            </a:ext>
          </a:extLst>
        </xdr:cNvPr>
        <xdr:cNvSpPr txBox="1"/>
      </xdr:nvSpPr>
      <xdr:spPr>
        <a:xfrm>
          <a:off x="1562744" y="513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DF6D4FAD-FAAA-4431-B0CC-9159EAFC162F}"/>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9190C62C-A687-45F4-896C-FA7057E484E4}"/>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41987559-E5EE-46F9-B1B5-D118DCD8DB50}"/>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[ 440.1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1036DC7D-87A0-4DAF-BC94-AB585441F1C5}"/>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B05B9740-EA7F-4B03-A990-9E105EBE1F19}"/>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9038F243-D1B6-4548-920E-EEB40A7206A4}"/>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9A49AFE7-A16E-4457-864F-A4156B286693}"/>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814F552E-3BF0-4C50-B63A-303EF625826B}"/>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D92C4965-6149-4960-BD3E-4D515BD70525}"/>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1D039657-854B-4EA1-B720-A8B3FBFFB247}"/>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533FE18B-7591-4D46-AF47-D155C679AFD9}"/>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90B845EC-519F-47EF-983C-497F810460D0}"/>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B83F9E33-6F4B-487D-AAAB-299C277E7A32}"/>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新規発行債の抑制、町道改良、学校施設等に係る既発債の償還終了により、将来負担額は平成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年度決算において一時的に上昇したものの、令和元年度決算から再び減少傾向にある</a:t>
          </a:r>
          <a:r>
            <a:rPr kumimoji="1" lang="ja-JP" altLang="ja-JP" sz="1100" b="0" i="0" baseline="0">
              <a:solidFill>
                <a:schemeClr val="dk1"/>
              </a:solidFill>
              <a:effectLst/>
              <a:latin typeface="+mn-lt"/>
              <a:ea typeface="+mn-ea"/>
              <a:cs typeface="+mn-cs"/>
            </a:rPr>
            <a:t>。しかし、</a:t>
          </a:r>
          <a:r>
            <a:rPr kumimoji="1" lang="ja-JP" altLang="ja-JP" sz="1100">
              <a:solidFill>
                <a:schemeClr val="dk1"/>
              </a:solidFill>
              <a:effectLst/>
              <a:latin typeface="+mn-lt"/>
              <a:ea typeface="+mn-ea"/>
              <a:cs typeface="+mn-cs"/>
            </a:rPr>
            <a:t>類似団体と比較すると数値は非常に高い水準にあり、債務償還可能年数も長期化している。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0E0A669D-61AE-48EA-8F50-5450023743EB}"/>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8F395842-E563-4B3F-A4E6-A9757C794318}"/>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87C7F15A-3EEB-43B1-BFD2-A2FCC62C95CF}"/>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3" name="直線コネクタ 112">
          <a:extLst>
            <a:ext uri="{FF2B5EF4-FFF2-40B4-BE49-F238E27FC236}">
              <a16:creationId xmlns:a16="http://schemas.microsoft.com/office/drawing/2014/main" id="{40F7D8EF-3479-4F81-83D4-D05671CFB3F7}"/>
            </a:ext>
          </a:extLst>
        </xdr:cNvPr>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4" name="テキスト ボックス 113">
          <a:extLst>
            <a:ext uri="{FF2B5EF4-FFF2-40B4-BE49-F238E27FC236}">
              <a16:creationId xmlns:a16="http://schemas.microsoft.com/office/drawing/2014/main" id="{06DD7BF9-1797-43C4-B5E8-312B7D73AF75}"/>
            </a:ext>
          </a:extLst>
        </xdr:cNvPr>
        <xdr:cNvSpPr txBox="1"/>
      </xdr:nvSpPr>
      <xdr:spPr>
        <a:xfrm>
          <a:off x="10828811" y="58868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5" name="直線コネクタ 114">
          <a:extLst>
            <a:ext uri="{FF2B5EF4-FFF2-40B4-BE49-F238E27FC236}">
              <a16:creationId xmlns:a16="http://schemas.microsoft.com/office/drawing/2014/main" id="{5F89DEC4-E9C3-4091-9D1A-F6179C5B7D14}"/>
            </a:ext>
          </a:extLst>
        </xdr:cNvPr>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6" name="テキスト ボックス 115">
          <a:extLst>
            <a:ext uri="{FF2B5EF4-FFF2-40B4-BE49-F238E27FC236}">
              <a16:creationId xmlns:a16="http://schemas.microsoft.com/office/drawing/2014/main" id="{B6392B3A-667F-44DF-B63C-08574C1E7342}"/>
            </a:ext>
          </a:extLst>
        </xdr:cNvPr>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7" name="直線コネクタ 116">
          <a:extLst>
            <a:ext uri="{FF2B5EF4-FFF2-40B4-BE49-F238E27FC236}">
              <a16:creationId xmlns:a16="http://schemas.microsoft.com/office/drawing/2014/main" id="{51E7565C-7B11-4CE9-BD2E-F003A1B3E738}"/>
            </a:ext>
          </a:extLst>
        </xdr:cNvPr>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8" name="テキスト ボックス 117">
          <a:extLst>
            <a:ext uri="{FF2B5EF4-FFF2-40B4-BE49-F238E27FC236}">
              <a16:creationId xmlns:a16="http://schemas.microsoft.com/office/drawing/2014/main" id="{0D020C2B-A76B-4B1B-A2DF-2CC29D62404F}"/>
            </a:ext>
          </a:extLst>
        </xdr:cNvPr>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9" name="直線コネクタ 118">
          <a:extLst>
            <a:ext uri="{FF2B5EF4-FFF2-40B4-BE49-F238E27FC236}">
              <a16:creationId xmlns:a16="http://schemas.microsoft.com/office/drawing/2014/main" id="{BD9E41FB-62A7-4DC1-8406-89C49283E073}"/>
            </a:ext>
          </a:extLst>
        </xdr:cNvPr>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0" name="テキスト ボックス 119">
          <a:extLst>
            <a:ext uri="{FF2B5EF4-FFF2-40B4-BE49-F238E27FC236}">
              <a16:creationId xmlns:a16="http://schemas.microsoft.com/office/drawing/2014/main" id="{2A565D18-5CB6-4156-9ABD-801B6DB3C9D2}"/>
            </a:ext>
          </a:extLst>
        </xdr:cNvPr>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1" name="直線コネクタ 120">
          <a:extLst>
            <a:ext uri="{FF2B5EF4-FFF2-40B4-BE49-F238E27FC236}">
              <a16:creationId xmlns:a16="http://schemas.microsoft.com/office/drawing/2014/main" id="{1E27A228-3A65-4FE0-9E39-40830BFCD6AF}"/>
            </a:ext>
          </a:extLst>
        </xdr:cNvPr>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2" name="テキスト ボックス 121">
          <a:extLst>
            <a:ext uri="{FF2B5EF4-FFF2-40B4-BE49-F238E27FC236}">
              <a16:creationId xmlns:a16="http://schemas.microsoft.com/office/drawing/2014/main" id="{6D3EE6C1-73A9-447D-84CE-09DC8681B7B4}"/>
            </a:ext>
          </a:extLst>
        </xdr:cNvPr>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a:extLst>
            <a:ext uri="{FF2B5EF4-FFF2-40B4-BE49-F238E27FC236}">
              <a16:creationId xmlns:a16="http://schemas.microsoft.com/office/drawing/2014/main" id="{B54601FB-B8CD-4AC0-9FC6-3F53F967CBAD}"/>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4" name="債務償還比率グラフ枠">
          <a:extLst>
            <a:ext uri="{FF2B5EF4-FFF2-40B4-BE49-F238E27FC236}">
              <a16:creationId xmlns:a16="http://schemas.microsoft.com/office/drawing/2014/main" id="{778CF7B4-C5AE-486D-B9CF-05B5E754CD59}"/>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32057</xdr:rowOff>
    </xdr:to>
    <xdr:cxnSp macro="">
      <xdr:nvCxnSpPr>
        <xdr:cNvPr id="125" name="直線コネクタ 124">
          <a:extLst>
            <a:ext uri="{FF2B5EF4-FFF2-40B4-BE49-F238E27FC236}">
              <a16:creationId xmlns:a16="http://schemas.microsoft.com/office/drawing/2014/main" id="{ED8167A7-9C1E-42C6-80B3-E1434BAED5B4}"/>
            </a:ext>
          </a:extLst>
        </xdr:cNvPr>
        <xdr:cNvCxnSpPr/>
      </xdr:nvCxnSpPr>
      <xdr:spPr>
        <a:xfrm flipV="1">
          <a:off x="14793595" y="4541308"/>
          <a:ext cx="1269" cy="1320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35884</xdr:rowOff>
    </xdr:from>
    <xdr:ext cx="469744" cy="259045"/>
    <xdr:sp macro="" textlink="">
      <xdr:nvSpPr>
        <xdr:cNvPr id="126" name="債務償還比率最小値テキスト">
          <a:extLst>
            <a:ext uri="{FF2B5EF4-FFF2-40B4-BE49-F238E27FC236}">
              <a16:creationId xmlns:a16="http://schemas.microsoft.com/office/drawing/2014/main" id="{EFB775FA-6E98-43BE-AF3E-AF9BABE8631B}"/>
            </a:ext>
          </a:extLst>
        </xdr:cNvPr>
        <xdr:cNvSpPr txBox="1"/>
      </xdr:nvSpPr>
      <xdr:spPr>
        <a:xfrm>
          <a:off x="14846300" y="5865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32057</xdr:rowOff>
    </xdr:from>
    <xdr:to>
      <xdr:col>76</xdr:col>
      <xdr:colOff>111125</xdr:colOff>
      <xdr:row>34</xdr:row>
      <xdr:rowOff>32057</xdr:rowOff>
    </xdr:to>
    <xdr:cxnSp macro="">
      <xdr:nvCxnSpPr>
        <xdr:cNvPr id="127" name="直線コネクタ 126">
          <a:extLst>
            <a:ext uri="{FF2B5EF4-FFF2-40B4-BE49-F238E27FC236}">
              <a16:creationId xmlns:a16="http://schemas.microsoft.com/office/drawing/2014/main" id="{25B46B5E-65D0-4467-8F48-F164DE277FB2}"/>
            </a:ext>
          </a:extLst>
        </xdr:cNvPr>
        <xdr:cNvCxnSpPr/>
      </xdr:nvCxnSpPr>
      <xdr:spPr>
        <a:xfrm>
          <a:off x="14706600" y="586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8" name="債務償還比率最大値テキスト">
          <a:extLst>
            <a:ext uri="{FF2B5EF4-FFF2-40B4-BE49-F238E27FC236}">
              <a16:creationId xmlns:a16="http://schemas.microsoft.com/office/drawing/2014/main" id="{44B114FE-59CE-461C-ADCF-EDB321D2B31F}"/>
            </a:ext>
          </a:extLst>
        </xdr:cNvPr>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9" name="直線コネクタ 128">
          <a:extLst>
            <a:ext uri="{FF2B5EF4-FFF2-40B4-BE49-F238E27FC236}">
              <a16:creationId xmlns:a16="http://schemas.microsoft.com/office/drawing/2014/main" id="{0D64C1DD-AD61-4AC1-A1EC-C828EBB5ACE2}"/>
            </a:ext>
          </a:extLst>
        </xdr:cNvPr>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79636</xdr:rowOff>
    </xdr:from>
    <xdr:ext cx="469744" cy="259045"/>
    <xdr:sp macro="" textlink="">
      <xdr:nvSpPr>
        <xdr:cNvPr id="130" name="債務償還比率平均値テキスト">
          <a:extLst>
            <a:ext uri="{FF2B5EF4-FFF2-40B4-BE49-F238E27FC236}">
              <a16:creationId xmlns:a16="http://schemas.microsoft.com/office/drawing/2014/main" id="{9EA00449-901F-442E-871A-C9E5321F43B8}"/>
            </a:ext>
          </a:extLst>
        </xdr:cNvPr>
        <xdr:cNvSpPr txBox="1"/>
      </xdr:nvSpPr>
      <xdr:spPr>
        <a:xfrm>
          <a:off x="14846300" y="47087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56759</xdr:rowOff>
    </xdr:from>
    <xdr:to>
      <xdr:col>76</xdr:col>
      <xdr:colOff>73025</xdr:colOff>
      <xdr:row>28</xdr:row>
      <xdr:rowOff>158359</xdr:rowOff>
    </xdr:to>
    <xdr:sp macro="" textlink="">
      <xdr:nvSpPr>
        <xdr:cNvPr id="131" name="フローチャート: 判断 130">
          <a:extLst>
            <a:ext uri="{FF2B5EF4-FFF2-40B4-BE49-F238E27FC236}">
              <a16:creationId xmlns:a16="http://schemas.microsoft.com/office/drawing/2014/main" id="{83D86AE1-043C-4C0D-83B4-03C4569842F8}"/>
            </a:ext>
          </a:extLst>
        </xdr:cNvPr>
        <xdr:cNvSpPr/>
      </xdr:nvSpPr>
      <xdr:spPr>
        <a:xfrm>
          <a:off x="14744700" y="4857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49922</xdr:rowOff>
    </xdr:from>
    <xdr:to>
      <xdr:col>72</xdr:col>
      <xdr:colOff>123825</xdr:colOff>
      <xdr:row>28</xdr:row>
      <xdr:rowOff>151522</xdr:rowOff>
    </xdr:to>
    <xdr:sp macro="" textlink="">
      <xdr:nvSpPr>
        <xdr:cNvPr id="132" name="フローチャート: 判断 131">
          <a:extLst>
            <a:ext uri="{FF2B5EF4-FFF2-40B4-BE49-F238E27FC236}">
              <a16:creationId xmlns:a16="http://schemas.microsoft.com/office/drawing/2014/main" id="{85FFDC07-A2C0-4A5E-80E2-899BDF829312}"/>
            </a:ext>
          </a:extLst>
        </xdr:cNvPr>
        <xdr:cNvSpPr/>
      </xdr:nvSpPr>
      <xdr:spPr>
        <a:xfrm>
          <a:off x="14033500" y="4850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71152</xdr:rowOff>
    </xdr:from>
    <xdr:to>
      <xdr:col>68</xdr:col>
      <xdr:colOff>123825</xdr:colOff>
      <xdr:row>29</xdr:row>
      <xdr:rowOff>1302</xdr:rowOff>
    </xdr:to>
    <xdr:sp macro="" textlink="">
      <xdr:nvSpPr>
        <xdr:cNvPr id="133" name="フローチャート: 判断 132">
          <a:extLst>
            <a:ext uri="{FF2B5EF4-FFF2-40B4-BE49-F238E27FC236}">
              <a16:creationId xmlns:a16="http://schemas.microsoft.com/office/drawing/2014/main" id="{665D499C-0239-4058-B97E-C85B4F391E70}"/>
            </a:ext>
          </a:extLst>
        </xdr:cNvPr>
        <xdr:cNvSpPr/>
      </xdr:nvSpPr>
      <xdr:spPr>
        <a:xfrm>
          <a:off x="13271500" y="487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40217</xdr:rowOff>
    </xdr:from>
    <xdr:to>
      <xdr:col>64</xdr:col>
      <xdr:colOff>123825</xdr:colOff>
      <xdr:row>29</xdr:row>
      <xdr:rowOff>141817</xdr:rowOff>
    </xdr:to>
    <xdr:sp macro="" textlink="">
      <xdr:nvSpPr>
        <xdr:cNvPr id="134" name="フローチャート: 判断 133">
          <a:extLst>
            <a:ext uri="{FF2B5EF4-FFF2-40B4-BE49-F238E27FC236}">
              <a16:creationId xmlns:a16="http://schemas.microsoft.com/office/drawing/2014/main" id="{2A678904-3896-4852-9B28-E0D9402619D6}"/>
            </a:ext>
          </a:extLst>
        </xdr:cNvPr>
        <xdr:cNvSpPr/>
      </xdr:nvSpPr>
      <xdr:spPr>
        <a:xfrm>
          <a:off x="12509500" y="50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77470</xdr:rowOff>
    </xdr:from>
    <xdr:to>
      <xdr:col>60</xdr:col>
      <xdr:colOff>123825</xdr:colOff>
      <xdr:row>31</xdr:row>
      <xdr:rowOff>7620</xdr:rowOff>
    </xdr:to>
    <xdr:sp macro="" textlink="">
      <xdr:nvSpPr>
        <xdr:cNvPr id="135" name="フローチャート: 判断 134">
          <a:extLst>
            <a:ext uri="{FF2B5EF4-FFF2-40B4-BE49-F238E27FC236}">
              <a16:creationId xmlns:a16="http://schemas.microsoft.com/office/drawing/2014/main" id="{FF1CE94C-5673-4B65-B0FA-B57060FA038A}"/>
            </a:ext>
          </a:extLst>
        </xdr:cNvPr>
        <xdr:cNvSpPr/>
      </xdr:nvSpPr>
      <xdr:spPr>
        <a:xfrm>
          <a:off x="11747500" y="52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5B841991-4ADD-448D-BFE8-3EAE0B73F081}"/>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B2A56B78-DF53-4D74-9658-2DBC8AFFE21A}"/>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E65C4301-AB82-4773-8CEE-BB0D2FDE975A}"/>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90DBE75A-6692-4D56-A54A-2EFE419D38DF}"/>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B0B9706E-F73E-4295-8A05-5F7D61FFDD6F}"/>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138822</xdr:rowOff>
    </xdr:from>
    <xdr:to>
      <xdr:col>76</xdr:col>
      <xdr:colOff>73025</xdr:colOff>
      <xdr:row>31</xdr:row>
      <xdr:rowOff>68972</xdr:rowOff>
    </xdr:to>
    <xdr:sp macro="" textlink="">
      <xdr:nvSpPr>
        <xdr:cNvPr id="141" name="楕円 140">
          <a:extLst>
            <a:ext uri="{FF2B5EF4-FFF2-40B4-BE49-F238E27FC236}">
              <a16:creationId xmlns:a16="http://schemas.microsoft.com/office/drawing/2014/main" id="{AB5A61B2-9026-42CD-B603-CEA9B48B2EDF}"/>
            </a:ext>
          </a:extLst>
        </xdr:cNvPr>
        <xdr:cNvSpPr/>
      </xdr:nvSpPr>
      <xdr:spPr>
        <a:xfrm>
          <a:off x="14744700" y="528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117249</xdr:rowOff>
    </xdr:from>
    <xdr:ext cx="469744" cy="259045"/>
    <xdr:sp macro="" textlink="">
      <xdr:nvSpPr>
        <xdr:cNvPr id="142" name="債務償還比率該当値テキスト">
          <a:extLst>
            <a:ext uri="{FF2B5EF4-FFF2-40B4-BE49-F238E27FC236}">
              <a16:creationId xmlns:a16="http://schemas.microsoft.com/office/drawing/2014/main" id="{ED3B08E5-FADC-45D3-9FAC-3F889BEFFDE0}"/>
            </a:ext>
          </a:extLst>
        </xdr:cNvPr>
        <xdr:cNvSpPr txBox="1"/>
      </xdr:nvSpPr>
      <xdr:spPr>
        <a:xfrm>
          <a:off x="14846300" y="5260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116332</xdr:rowOff>
    </xdr:from>
    <xdr:to>
      <xdr:col>72</xdr:col>
      <xdr:colOff>123825</xdr:colOff>
      <xdr:row>31</xdr:row>
      <xdr:rowOff>46482</xdr:rowOff>
    </xdr:to>
    <xdr:sp macro="" textlink="">
      <xdr:nvSpPr>
        <xdr:cNvPr id="143" name="楕円 142">
          <a:extLst>
            <a:ext uri="{FF2B5EF4-FFF2-40B4-BE49-F238E27FC236}">
              <a16:creationId xmlns:a16="http://schemas.microsoft.com/office/drawing/2014/main" id="{B6A23CDF-EFF4-40FD-B006-FEBBCC541AAA}"/>
            </a:ext>
          </a:extLst>
        </xdr:cNvPr>
        <xdr:cNvSpPr/>
      </xdr:nvSpPr>
      <xdr:spPr>
        <a:xfrm>
          <a:off x="14033500" y="525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167132</xdr:rowOff>
    </xdr:from>
    <xdr:to>
      <xdr:col>76</xdr:col>
      <xdr:colOff>22225</xdr:colOff>
      <xdr:row>31</xdr:row>
      <xdr:rowOff>18172</xdr:rowOff>
    </xdr:to>
    <xdr:cxnSp macro="">
      <xdr:nvCxnSpPr>
        <xdr:cNvPr id="144" name="直線コネクタ 143">
          <a:extLst>
            <a:ext uri="{FF2B5EF4-FFF2-40B4-BE49-F238E27FC236}">
              <a16:creationId xmlns:a16="http://schemas.microsoft.com/office/drawing/2014/main" id="{5AB191FC-9C62-4438-B774-5C6F1322801E}"/>
            </a:ext>
          </a:extLst>
        </xdr:cNvPr>
        <xdr:cNvCxnSpPr/>
      </xdr:nvCxnSpPr>
      <xdr:spPr>
        <a:xfrm>
          <a:off x="14084300" y="5310632"/>
          <a:ext cx="711200" cy="22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6403</xdr:rowOff>
    </xdr:from>
    <xdr:to>
      <xdr:col>68</xdr:col>
      <xdr:colOff>123825</xdr:colOff>
      <xdr:row>30</xdr:row>
      <xdr:rowOff>108003</xdr:rowOff>
    </xdr:to>
    <xdr:sp macro="" textlink="">
      <xdr:nvSpPr>
        <xdr:cNvPr id="145" name="楕円 144">
          <a:extLst>
            <a:ext uri="{FF2B5EF4-FFF2-40B4-BE49-F238E27FC236}">
              <a16:creationId xmlns:a16="http://schemas.microsoft.com/office/drawing/2014/main" id="{964AA294-E570-4DAD-B3B3-B01139EF4EF9}"/>
            </a:ext>
          </a:extLst>
        </xdr:cNvPr>
        <xdr:cNvSpPr/>
      </xdr:nvSpPr>
      <xdr:spPr>
        <a:xfrm>
          <a:off x="13271500" y="5149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57203</xdr:rowOff>
    </xdr:from>
    <xdr:to>
      <xdr:col>72</xdr:col>
      <xdr:colOff>73025</xdr:colOff>
      <xdr:row>30</xdr:row>
      <xdr:rowOff>167132</xdr:rowOff>
    </xdr:to>
    <xdr:cxnSp macro="">
      <xdr:nvCxnSpPr>
        <xdr:cNvPr id="146" name="直線コネクタ 145">
          <a:extLst>
            <a:ext uri="{FF2B5EF4-FFF2-40B4-BE49-F238E27FC236}">
              <a16:creationId xmlns:a16="http://schemas.microsoft.com/office/drawing/2014/main" id="{77C90750-FB88-4EEE-8B70-3D36542D20A7}"/>
            </a:ext>
          </a:extLst>
        </xdr:cNvPr>
        <xdr:cNvCxnSpPr/>
      </xdr:nvCxnSpPr>
      <xdr:spPr>
        <a:xfrm>
          <a:off x="13322300" y="5200703"/>
          <a:ext cx="762000" cy="109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96012</xdr:rowOff>
    </xdr:from>
    <xdr:to>
      <xdr:col>64</xdr:col>
      <xdr:colOff>123825</xdr:colOff>
      <xdr:row>32</xdr:row>
      <xdr:rowOff>26162</xdr:rowOff>
    </xdr:to>
    <xdr:sp macro="" textlink="">
      <xdr:nvSpPr>
        <xdr:cNvPr id="147" name="楕円 146">
          <a:extLst>
            <a:ext uri="{FF2B5EF4-FFF2-40B4-BE49-F238E27FC236}">
              <a16:creationId xmlns:a16="http://schemas.microsoft.com/office/drawing/2014/main" id="{32A3B14B-2A1D-46A9-8F3E-750B78807748}"/>
            </a:ext>
          </a:extLst>
        </xdr:cNvPr>
        <xdr:cNvSpPr/>
      </xdr:nvSpPr>
      <xdr:spPr>
        <a:xfrm>
          <a:off x="12509500" y="541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57203</xdr:rowOff>
    </xdr:from>
    <xdr:to>
      <xdr:col>68</xdr:col>
      <xdr:colOff>73025</xdr:colOff>
      <xdr:row>31</xdr:row>
      <xdr:rowOff>146812</xdr:rowOff>
    </xdr:to>
    <xdr:cxnSp macro="">
      <xdr:nvCxnSpPr>
        <xdr:cNvPr id="148" name="直線コネクタ 147">
          <a:extLst>
            <a:ext uri="{FF2B5EF4-FFF2-40B4-BE49-F238E27FC236}">
              <a16:creationId xmlns:a16="http://schemas.microsoft.com/office/drawing/2014/main" id="{A339E2BE-F129-4990-A4D7-03394A8EE8F9}"/>
            </a:ext>
          </a:extLst>
        </xdr:cNvPr>
        <xdr:cNvCxnSpPr/>
      </xdr:nvCxnSpPr>
      <xdr:spPr>
        <a:xfrm flipV="1">
          <a:off x="12560300" y="5200703"/>
          <a:ext cx="762000" cy="26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69934</xdr:rowOff>
    </xdr:from>
    <xdr:to>
      <xdr:col>60</xdr:col>
      <xdr:colOff>123825</xdr:colOff>
      <xdr:row>33</xdr:row>
      <xdr:rowOff>84</xdr:rowOff>
    </xdr:to>
    <xdr:sp macro="" textlink="">
      <xdr:nvSpPr>
        <xdr:cNvPr id="149" name="楕円 148">
          <a:extLst>
            <a:ext uri="{FF2B5EF4-FFF2-40B4-BE49-F238E27FC236}">
              <a16:creationId xmlns:a16="http://schemas.microsoft.com/office/drawing/2014/main" id="{01F780E4-78BA-466C-9988-B438A3CF096F}"/>
            </a:ext>
          </a:extLst>
        </xdr:cNvPr>
        <xdr:cNvSpPr/>
      </xdr:nvSpPr>
      <xdr:spPr>
        <a:xfrm>
          <a:off x="11747500" y="555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146812</xdr:rowOff>
    </xdr:from>
    <xdr:to>
      <xdr:col>64</xdr:col>
      <xdr:colOff>73025</xdr:colOff>
      <xdr:row>32</xdr:row>
      <xdr:rowOff>120734</xdr:rowOff>
    </xdr:to>
    <xdr:cxnSp macro="">
      <xdr:nvCxnSpPr>
        <xdr:cNvPr id="150" name="直線コネクタ 149">
          <a:extLst>
            <a:ext uri="{FF2B5EF4-FFF2-40B4-BE49-F238E27FC236}">
              <a16:creationId xmlns:a16="http://schemas.microsoft.com/office/drawing/2014/main" id="{2102525C-D9F5-4D8D-8439-CD3991FA150B}"/>
            </a:ext>
          </a:extLst>
        </xdr:cNvPr>
        <xdr:cNvCxnSpPr/>
      </xdr:nvCxnSpPr>
      <xdr:spPr>
        <a:xfrm flipV="1">
          <a:off x="11798300" y="5461762"/>
          <a:ext cx="762000" cy="14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168049</xdr:rowOff>
    </xdr:from>
    <xdr:ext cx="469744" cy="259045"/>
    <xdr:sp macro="" textlink="">
      <xdr:nvSpPr>
        <xdr:cNvPr id="151" name="n_1aveValue債務償還比率">
          <a:extLst>
            <a:ext uri="{FF2B5EF4-FFF2-40B4-BE49-F238E27FC236}">
              <a16:creationId xmlns:a16="http://schemas.microsoft.com/office/drawing/2014/main" id="{7782E39E-3C07-4602-8067-D75FC02B47D0}"/>
            </a:ext>
          </a:extLst>
        </xdr:cNvPr>
        <xdr:cNvSpPr txBox="1"/>
      </xdr:nvSpPr>
      <xdr:spPr>
        <a:xfrm>
          <a:off x="13836727" y="4625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17829</xdr:rowOff>
    </xdr:from>
    <xdr:ext cx="469744" cy="259045"/>
    <xdr:sp macro="" textlink="">
      <xdr:nvSpPr>
        <xdr:cNvPr id="152" name="n_2aveValue債務償還比率">
          <a:extLst>
            <a:ext uri="{FF2B5EF4-FFF2-40B4-BE49-F238E27FC236}">
              <a16:creationId xmlns:a16="http://schemas.microsoft.com/office/drawing/2014/main" id="{93E78FA8-36AD-4782-822C-13C6F6CC4B83}"/>
            </a:ext>
          </a:extLst>
        </xdr:cNvPr>
        <xdr:cNvSpPr txBox="1"/>
      </xdr:nvSpPr>
      <xdr:spPr>
        <a:xfrm>
          <a:off x="13087427" y="464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158344</xdr:rowOff>
    </xdr:from>
    <xdr:ext cx="469744" cy="259045"/>
    <xdr:sp macro="" textlink="">
      <xdr:nvSpPr>
        <xdr:cNvPr id="153" name="n_3aveValue債務償還比率">
          <a:extLst>
            <a:ext uri="{FF2B5EF4-FFF2-40B4-BE49-F238E27FC236}">
              <a16:creationId xmlns:a16="http://schemas.microsoft.com/office/drawing/2014/main" id="{2E7A2D59-CF1B-45F9-9800-182C7D8609BB}"/>
            </a:ext>
          </a:extLst>
        </xdr:cNvPr>
        <xdr:cNvSpPr txBox="1"/>
      </xdr:nvSpPr>
      <xdr:spPr>
        <a:xfrm>
          <a:off x="12325427" y="4787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24147</xdr:rowOff>
    </xdr:from>
    <xdr:ext cx="469744" cy="259045"/>
    <xdr:sp macro="" textlink="">
      <xdr:nvSpPr>
        <xdr:cNvPr id="154" name="n_4aveValue債務償還比率">
          <a:extLst>
            <a:ext uri="{FF2B5EF4-FFF2-40B4-BE49-F238E27FC236}">
              <a16:creationId xmlns:a16="http://schemas.microsoft.com/office/drawing/2014/main" id="{FD297C93-E208-4902-9E9B-C44B82320F0D}"/>
            </a:ext>
          </a:extLst>
        </xdr:cNvPr>
        <xdr:cNvSpPr txBox="1"/>
      </xdr:nvSpPr>
      <xdr:spPr>
        <a:xfrm>
          <a:off x="11563427" y="499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37609</xdr:rowOff>
    </xdr:from>
    <xdr:ext cx="469744" cy="259045"/>
    <xdr:sp macro="" textlink="">
      <xdr:nvSpPr>
        <xdr:cNvPr id="155" name="n_1mainValue債務償還比率">
          <a:extLst>
            <a:ext uri="{FF2B5EF4-FFF2-40B4-BE49-F238E27FC236}">
              <a16:creationId xmlns:a16="http://schemas.microsoft.com/office/drawing/2014/main" id="{FC139945-EDAA-45C9-B5E3-4577DDE77A28}"/>
            </a:ext>
          </a:extLst>
        </xdr:cNvPr>
        <xdr:cNvSpPr txBox="1"/>
      </xdr:nvSpPr>
      <xdr:spPr>
        <a:xfrm>
          <a:off x="13836727" y="535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99130</xdr:rowOff>
    </xdr:from>
    <xdr:ext cx="469744" cy="259045"/>
    <xdr:sp macro="" textlink="">
      <xdr:nvSpPr>
        <xdr:cNvPr id="156" name="n_2mainValue債務償還比率">
          <a:extLst>
            <a:ext uri="{FF2B5EF4-FFF2-40B4-BE49-F238E27FC236}">
              <a16:creationId xmlns:a16="http://schemas.microsoft.com/office/drawing/2014/main" id="{38B3A4F8-6F24-4015-9DAD-57D6A493A678}"/>
            </a:ext>
          </a:extLst>
        </xdr:cNvPr>
        <xdr:cNvSpPr txBox="1"/>
      </xdr:nvSpPr>
      <xdr:spPr>
        <a:xfrm>
          <a:off x="13087427" y="524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17289</xdr:rowOff>
    </xdr:from>
    <xdr:ext cx="469744" cy="259045"/>
    <xdr:sp macro="" textlink="">
      <xdr:nvSpPr>
        <xdr:cNvPr id="157" name="n_3mainValue債務償還比率">
          <a:extLst>
            <a:ext uri="{FF2B5EF4-FFF2-40B4-BE49-F238E27FC236}">
              <a16:creationId xmlns:a16="http://schemas.microsoft.com/office/drawing/2014/main" id="{5579413E-7D14-4384-B82E-A934D5C1A8E3}"/>
            </a:ext>
          </a:extLst>
        </xdr:cNvPr>
        <xdr:cNvSpPr txBox="1"/>
      </xdr:nvSpPr>
      <xdr:spPr>
        <a:xfrm>
          <a:off x="12325427" y="550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162661</xdr:rowOff>
    </xdr:from>
    <xdr:ext cx="469744" cy="259045"/>
    <xdr:sp macro="" textlink="">
      <xdr:nvSpPr>
        <xdr:cNvPr id="158" name="n_4mainValue債務償還比率">
          <a:extLst>
            <a:ext uri="{FF2B5EF4-FFF2-40B4-BE49-F238E27FC236}">
              <a16:creationId xmlns:a16="http://schemas.microsoft.com/office/drawing/2014/main" id="{5424C154-CC7C-4079-9A17-BC376A108EE6}"/>
            </a:ext>
          </a:extLst>
        </xdr:cNvPr>
        <xdr:cNvSpPr txBox="1"/>
      </xdr:nvSpPr>
      <xdr:spPr>
        <a:xfrm>
          <a:off x="11563427" y="5649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5563D429-A3B3-4896-93D8-E573D0B6088B}"/>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98F18D0E-5524-4D3B-BA32-0BDB465E3C99}"/>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B5AEB044-63D9-4C08-A510-9B0F37644E1C}"/>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73EDA9B9-A007-4F11-8E1C-E197A9A0F76A}"/>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91B69FB8-9656-4BD1-A1A5-E5D95D2DFBC3}"/>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88F4F177-9B91-40F4-94B0-38E5A9E8E9A2}"/>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445B801-E725-4FBD-9F10-1D26B238B49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B398C45-3BAD-4687-B4B6-E7D3ABB3CB1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CE0C11A-5832-47AA-A9FF-212207FEB0B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14C8A0E-40F1-4CCB-A7FA-0312CA89CB86}"/>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DB063A9-DE81-4937-827D-0710494BE2A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98229AD-2B55-47C7-82D1-4F353F9A226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0C7AFE6-2065-4769-8049-0964344E1BF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6A62F32-D848-48EB-891B-F8D5C22A8FB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026FF1D-22F8-4CBF-B9CE-73A153ABD74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DB95792-A74E-4ABD-9CD4-A55FE39C656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4,817
4,800
241.98
5,036,231
4,878,705
156,744
3,064,252
5,158,185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708E0FB-DF25-4D20-B4B2-2B54029E796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3C72ED5-4978-409D-B198-FA63FFB061B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312B667-6F85-4C1A-BD30-B25731A4336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10.6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29F7BD8-49CC-442C-B1DC-D53708990DCF}"/>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EC8ABBB-FEE8-4050-A82C-1A7EE71047A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C9F9FD1C-24AE-4284-85E4-3B80763637DC}"/>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BBA1D80-6413-409F-BE49-37FCD64B005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F0540DA-0DAE-49E8-B0E9-EB99817B443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81D0B9D-CCA0-425B-A704-F3E8F586315F}"/>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B10EEAB-17E0-4AC5-8E73-388742C09CD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7430991-1E9A-41E7-A38C-0FBB31EDD3C2}"/>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DDB9E9C-894F-4B9B-802B-19C3128AE99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180ACF8-1087-4F98-983D-ED4B119154C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B60576A-49A0-4714-BA31-938877C6E79F}"/>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A4ECC2A-53C7-4F1A-9D48-0C856FAA826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C5D8978-50F9-4389-8827-E55B54D46311}"/>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1000D16-C853-48F4-9973-4B8C9F25C921}"/>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0E546CA-2CBA-464B-AC64-F2EB81A7AC3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58C7E27-1709-476D-A630-72E8B859378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874C516-C85B-4BB5-BB2F-039EB32841E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F1540A8-F850-4A0D-A3D2-C990A1D4F764}"/>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2D2E5D0-293F-4C3B-9EF8-DF95AD778A6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78E73D1-945C-4915-9858-33304061498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44FCAA0-CEA3-447D-A9DD-B2C31B88F152}"/>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55C4AC4-94F8-4A80-B7C6-83EF6D6735B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88B89A9-9331-429C-990A-6293FB05D6C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3A3E7CB-75E1-4A35-824C-0B25021AFA8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F4804BA-908E-4C20-8060-13E8586A056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2F6AA4E-446E-4F97-B6D0-E18A4FC0971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A408B8C-136E-4840-9578-DCED77D435F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87C5060-4B6A-4943-8B63-13A56B91538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27F8F6B-5E51-468B-B271-3FBC5D424C97}"/>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EAD3914B-965D-450C-8CE8-3F5339A1C0BD}"/>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33A0DF8B-9C80-4E8A-92D0-9126117895D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F2F81F00-3046-4E57-A8B0-20BF53BFC7E3}"/>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E9444772-49A6-417C-B2D7-0B3D8364BBDA}"/>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24D38B1-75B2-46F1-9EEB-31C942F686B3}"/>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7488D44E-9419-4EA0-9323-9ED7668FCCF8}"/>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BDF90A70-1CDE-488C-B67A-9F5F44A484DF}"/>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241B0980-5831-4375-A556-B2207442D828}"/>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E17565C6-C7C4-4EA3-AA70-B246C717AFA8}"/>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37DBD983-E9B6-49CA-B2E2-1D65309A149D}"/>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BF19B735-5469-411F-BADC-960DD8ADEC5C}"/>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5861FE7D-0E96-4A43-BDF6-179B442387BB}"/>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8436F10C-6C63-4ABF-A8FC-11278803F63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14BEE50D-E90E-439D-AB68-BBA07FD774F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63137</xdr:rowOff>
    </xdr:to>
    <xdr:cxnSp macro="">
      <xdr:nvCxnSpPr>
        <xdr:cNvPr id="58" name="直線コネクタ 57">
          <a:extLst>
            <a:ext uri="{FF2B5EF4-FFF2-40B4-BE49-F238E27FC236}">
              <a16:creationId xmlns:a16="http://schemas.microsoft.com/office/drawing/2014/main" id="{3C20C46E-D7C2-466A-B625-20DC17A60AE7}"/>
            </a:ext>
          </a:extLst>
        </xdr:cNvPr>
        <xdr:cNvCxnSpPr/>
      </xdr:nvCxnSpPr>
      <xdr:spPr>
        <a:xfrm flipV="1">
          <a:off x="4634865" y="5660572"/>
          <a:ext cx="0" cy="1603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66964</xdr:rowOff>
    </xdr:from>
    <xdr:ext cx="405111" cy="259045"/>
    <xdr:sp macro="" textlink="">
      <xdr:nvSpPr>
        <xdr:cNvPr id="59" name="【道路】&#10;有形固定資産減価償却率最小値テキスト">
          <a:extLst>
            <a:ext uri="{FF2B5EF4-FFF2-40B4-BE49-F238E27FC236}">
              <a16:creationId xmlns:a16="http://schemas.microsoft.com/office/drawing/2014/main" id="{05F4775C-C9C0-4978-9174-081161872C62}"/>
            </a:ext>
          </a:extLst>
        </xdr:cNvPr>
        <xdr:cNvSpPr txBox="1"/>
      </xdr:nvSpPr>
      <xdr:spPr>
        <a:xfrm>
          <a:off x="4673600" y="7267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63137</xdr:rowOff>
    </xdr:from>
    <xdr:to>
      <xdr:col>24</xdr:col>
      <xdr:colOff>152400</xdr:colOff>
      <xdr:row>42</xdr:row>
      <xdr:rowOff>63137</xdr:rowOff>
    </xdr:to>
    <xdr:cxnSp macro="">
      <xdr:nvCxnSpPr>
        <xdr:cNvPr id="60" name="直線コネクタ 59">
          <a:extLst>
            <a:ext uri="{FF2B5EF4-FFF2-40B4-BE49-F238E27FC236}">
              <a16:creationId xmlns:a16="http://schemas.microsoft.com/office/drawing/2014/main" id="{F727C5FE-2205-4A68-A45E-65EED0208EF3}"/>
            </a:ext>
          </a:extLst>
        </xdr:cNvPr>
        <xdr:cNvCxnSpPr/>
      </xdr:nvCxnSpPr>
      <xdr:spPr>
        <a:xfrm>
          <a:off x="4546600" y="726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7DCD1135-4A9A-4DEB-97DD-76D7AF70B93C}"/>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EAD3DF17-9B0B-4CE7-BBA8-3B9BC5D72E1A}"/>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93997</xdr:rowOff>
    </xdr:from>
    <xdr:ext cx="405111" cy="259045"/>
    <xdr:sp macro="" textlink="">
      <xdr:nvSpPr>
        <xdr:cNvPr id="63" name="【道路】&#10;有形固定資産減価償却率平均値テキスト">
          <a:extLst>
            <a:ext uri="{FF2B5EF4-FFF2-40B4-BE49-F238E27FC236}">
              <a16:creationId xmlns:a16="http://schemas.microsoft.com/office/drawing/2014/main" id="{32D56178-9879-4A5D-A402-FE91CFD29E05}"/>
            </a:ext>
          </a:extLst>
        </xdr:cNvPr>
        <xdr:cNvSpPr txBox="1"/>
      </xdr:nvSpPr>
      <xdr:spPr>
        <a:xfrm>
          <a:off x="4673600" y="6609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71120</xdr:rowOff>
    </xdr:from>
    <xdr:to>
      <xdr:col>24</xdr:col>
      <xdr:colOff>114300</xdr:colOff>
      <xdr:row>40</xdr:row>
      <xdr:rowOff>1270</xdr:rowOff>
    </xdr:to>
    <xdr:sp macro="" textlink="">
      <xdr:nvSpPr>
        <xdr:cNvPr id="64" name="フローチャート: 判断 63">
          <a:extLst>
            <a:ext uri="{FF2B5EF4-FFF2-40B4-BE49-F238E27FC236}">
              <a16:creationId xmlns:a16="http://schemas.microsoft.com/office/drawing/2014/main" id="{2ED1B15F-5EDF-4DD2-88A8-52594E184EDA}"/>
            </a:ext>
          </a:extLst>
        </xdr:cNvPr>
        <xdr:cNvSpPr/>
      </xdr:nvSpPr>
      <xdr:spPr>
        <a:xfrm>
          <a:off x="4584700" y="675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10704</xdr:rowOff>
    </xdr:from>
    <xdr:to>
      <xdr:col>20</xdr:col>
      <xdr:colOff>38100</xdr:colOff>
      <xdr:row>39</xdr:row>
      <xdr:rowOff>112304</xdr:rowOff>
    </xdr:to>
    <xdr:sp macro="" textlink="">
      <xdr:nvSpPr>
        <xdr:cNvPr id="65" name="フローチャート: 判断 64">
          <a:extLst>
            <a:ext uri="{FF2B5EF4-FFF2-40B4-BE49-F238E27FC236}">
              <a16:creationId xmlns:a16="http://schemas.microsoft.com/office/drawing/2014/main" id="{D98A77AA-F4E0-4DEB-8960-9BED812D9E76}"/>
            </a:ext>
          </a:extLst>
        </xdr:cNvPr>
        <xdr:cNvSpPr/>
      </xdr:nvSpPr>
      <xdr:spPr>
        <a:xfrm>
          <a:off x="3746500" y="669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157662</xdr:rowOff>
    </xdr:from>
    <xdr:to>
      <xdr:col>15</xdr:col>
      <xdr:colOff>101600</xdr:colOff>
      <xdr:row>39</xdr:row>
      <xdr:rowOff>87812</xdr:rowOff>
    </xdr:to>
    <xdr:sp macro="" textlink="">
      <xdr:nvSpPr>
        <xdr:cNvPr id="66" name="フローチャート: 判断 65">
          <a:extLst>
            <a:ext uri="{FF2B5EF4-FFF2-40B4-BE49-F238E27FC236}">
              <a16:creationId xmlns:a16="http://schemas.microsoft.com/office/drawing/2014/main" id="{997FA537-5995-4581-BBC3-6E3167199902}"/>
            </a:ext>
          </a:extLst>
        </xdr:cNvPr>
        <xdr:cNvSpPr/>
      </xdr:nvSpPr>
      <xdr:spPr>
        <a:xfrm>
          <a:off x="2857500" y="66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123372</xdr:rowOff>
    </xdr:from>
    <xdr:to>
      <xdr:col>10</xdr:col>
      <xdr:colOff>165100</xdr:colOff>
      <xdr:row>39</xdr:row>
      <xdr:rowOff>53522</xdr:rowOff>
    </xdr:to>
    <xdr:sp macro="" textlink="">
      <xdr:nvSpPr>
        <xdr:cNvPr id="67" name="フローチャート: 判断 66">
          <a:extLst>
            <a:ext uri="{FF2B5EF4-FFF2-40B4-BE49-F238E27FC236}">
              <a16:creationId xmlns:a16="http://schemas.microsoft.com/office/drawing/2014/main" id="{D3282972-19A2-4338-8D33-8B178C063EE0}"/>
            </a:ext>
          </a:extLst>
        </xdr:cNvPr>
        <xdr:cNvSpPr/>
      </xdr:nvSpPr>
      <xdr:spPr>
        <a:xfrm>
          <a:off x="1968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125004</xdr:rowOff>
    </xdr:from>
    <xdr:to>
      <xdr:col>6</xdr:col>
      <xdr:colOff>38100</xdr:colOff>
      <xdr:row>39</xdr:row>
      <xdr:rowOff>55154</xdr:rowOff>
    </xdr:to>
    <xdr:sp macro="" textlink="">
      <xdr:nvSpPr>
        <xdr:cNvPr id="68" name="フローチャート: 判断 67">
          <a:extLst>
            <a:ext uri="{FF2B5EF4-FFF2-40B4-BE49-F238E27FC236}">
              <a16:creationId xmlns:a16="http://schemas.microsoft.com/office/drawing/2014/main" id="{4C468DEB-BF0F-4103-AB8C-B6FBA7BA2BF7}"/>
            </a:ext>
          </a:extLst>
        </xdr:cNvPr>
        <xdr:cNvSpPr/>
      </xdr:nvSpPr>
      <xdr:spPr>
        <a:xfrm>
          <a:off x="1079500" y="664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093A6CE-2B1A-4F7A-9289-E8AFA78F1EB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40BAFE8-138F-4712-B1C0-7FC4F1E1D4F7}"/>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A8A9714-C625-46F8-86A7-51140A848A31}"/>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4002C5D-6C4D-4701-A8BD-6B1448262683}"/>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FB80311B-F203-49FD-99A4-50C30DEDB334}"/>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74385</xdr:rowOff>
    </xdr:from>
    <xdr:to>
      <xdr:col>24</xdr:col>
      <xdr:colOff>114300</xdr:colOff>
      <xdr:row>40</xdr:row>
      <xdr:rowOff>4535</xdr:rowOff>
    </xdr:to>
    <xdr:sp macro="" textlink="">
      <xdr:nvSpPr>
        <xdr:cNvPr id="74" name="楕円 73">
          <a:extLst>
            <a:ext uri="{FF2B5EF4-FFF2-40B4-BE49-F238E27FC236}">
              <a16:creationId xmlns:a16="http://schemas.microsoft.com/office/drawing/2014/main" id="{F76B6269-FAA3-4378-A8B4-7CA475885359}"/>
            </a:ext>
          </a:extLst>
        </xdr:cNvPr>
        <xdr:cNvSpPr/>
      </xdr:nvSpPr>
      <xdr:spPr>
        <a:xfrm>
          <a:off x="4584700" y="676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52812</xdr:rowOff>
    </xdr:from>
    <xdr:ext cx="405111" cy="259045"/>
    <xdr:sp macro="" textlink="">
      <xdr:nvSpPr>
        <xdr:cNvPr id="75" name="【道路】&#10;有形固定資産減価償却率該当値テキスト">
          <a:extLst>
            <a:ext uri="{FF2B5EF4-FFF2-40B4-BE49-F238E27FC236}">
              <a16:creationId xmlns:a16="http://schemas.microsoft.com/office/drawing/2014/main" id="{40407A18-E1B8-410F-AEFE-FDDC481E3729}"/>
            </a:ext>
          </a:extLst>
        </xdr:cNvPr>
        <xdr:cNvSpPr txBox="1"/>
      </xdr:nvSpPr>
      <xdr:spPr>
        <a:xfrm>
          <a:off x="4673600" y="6739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18869</xdr:rowOff>
    </xdr:from>
    <xdr:to>
      <xdr:col>20</xdr:col>
      <xdr:colOff>38100</xdr:colOff>
      <xdr:row>39</xdr:row>
      <xdr:rowOff>120469</xdr:rowOff>
    </xdr:to>
    <xdr:sp macro="" textlink="">
      <xdr:nvSpPr>
        <xdr:cNvPr id="76" name="楕円 75">
          <a:extLst>
            <a:ext uri="{FF2B5EF4-FFF2-40B4-BE49-F238E27FC236}">
              <a16:creationId xmlns:a16="http://schemas.microsoft.com/office/drawing/2014/main" id="{F434885D-FECD-4E74-B935-2CB8E4DD8FE6}"/>
            </a:ext>
          </a:extLst>
        </xdr:cNvPr>
        <xdr:cNvSpPr/>
      </xdr:nvSpPr>
      <xdr:spPr>
        <a:xfrm>
          <a:off x="3746500" y="670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69669</xdr:rowOff>
    </xdr:from>
    <xdr:to>
      <xdr:col>24</xdr:col>
      <xdr:colOff>63500</xdr:colOff>
      <xdr:row>39</xdr:row>
      <xdr:rowOff>125185</xdr:rowOff>
    </xdr:to>
    <xdr:cxnSp macro="">
      <xdr:nvCxnSpPr>
        <xdr:cNvPr id="77" name="直線コネクタ 76">
          <a:extLst>
            <a:ext uri="{FF2B5EF4-FFF2-40B4-BE49-F238E27FC236}">
              <a16:creationId xmlns:a16="http://schemas.microsoft.com/office/drawing/2014/main" id="{36AB6E6F-7675-4FFB-B0F0-224A104C95A0}"/>
            </a:ext>
          </a:extLst>
        </xdr:cNvPr>
        <xdr:cNvCxnSpPr/>
      </xdr:nvCxnSpPr>
      <xdr:spPr>
        <a:xfrm>
          <a:off x="3797300" y="6756219"/>
          <a:ext cx="83820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159294</xdr:rowOff>
    </xdr:from>
    <xdr:to>
      <xdr:col>15</xdr:col>
      <xdr:colOff>101600</xdr:colOff>
      <xdr:row>39</xdr:row>
      <xdr:rowOff>89444</xdr:rowOff>
    </xdr:to>
    <xdr:sp macro="" textlink="">
      <xdr:nvSpPr>
        <xdr:cNvPr id="78" name="楕円 77">
          <a:extLst>
            <a:ext uri="{FF2B5EF4-FFF2-40B4-BE49-F238E27FC236}">
              <a16:creationId xmlns:a16="http://schemas.microsoft.com/office/drawing/2014/main" id="{99193A2E-1B2D-435B-8411-5D2408605BDD}"/>
            </a:ext>
          </a:extLst>
        </xdr:cNvPr>
        <xdr:cNvSpPr/>
      </xdr:nvSpPr>
      <xdr:spPr>
        <a:xfrm>
          <a:off x="2857500" y="667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38644</xdr:rowOff>
    </xdr:from>
    <xdr:to>
      <xdr:col>19</xdr:col>
      <xdr:colOff>177800</xdr:colOff>
      <xdr:row>39</xdr:row>
      <xdr:rowOff>69669</xdr:rowOff>
    </xdr:to>
    <xdr:cxnSp macro="">
      <xdr:nvCxnSpPr>
        <xdr:cNvPr id="79" name="直線コネクタ 78">
          <a:extLst>
            <a:ext uri="{FF2B5EF4-FFF2-40B4-BE49-F238E27FC236}">
              <a16:creationId xmlns:a16="http://schemas.microsoft.com/office/drawing/2014/main" id="{A4579747-26B5-420C-B978-F331A01E81D5}"/>
            </a:ext>
          </a:extLst>
        </xdr:cNvPr>
        <xdr:cNvCxnSpPr/>
      </xdr:nvCxnSpPr>
      <xdr:spPr>
        <a:xfrm>
          <a:off x="2908300" y="6725194"/>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125004</xdr:rowOff>
    </xdr:from>
    <xdr:to>
      <xdr:col>10</xdr:col>
      <xdr:colOff>165100</xdr:colOff>
      <xdr:row>39</xdr:row>
      <xdr:rowOff>55154</xdr:rowOff>
    </xdr:to>
    <xdr:sp macro="" textlink="">
      <xdr:nvSpPr>
        <xdr:cNvPr id="80" name="楕円 79">
          <a:extLst>
            <a:ext uri="{FF2B5EF4-FFF2-40B4-BE49-F238E27FC236}">
              <a16:creationId xmlns:a16="http://schemas.microsoft.com/office/drawing/2014/main" id="{9F484F3B-2C2E-4B2B-8F69-0045C4BAAD97}"/>
            </a:ext>
          </a:extLst>
        </xdr:cNvPr>
        <xdr:cNvSpPr/>
      </xdr:nvSpPr>
      <xdr:spPr>
        <a:xfrm>
          <a:off x="1968500" y="664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4354</xdr:rowOff>
    </xdr:from>
    <xdr:to>
      <xdr:col>15</xdr:col>
      <xdr:colOff>50800</xdr:colOff>
      <xdr:row>39</xdr:row>
      <xdr:rowOff>38644</xdr:rowOff>
    </xdr:to>
    <xdr:cxnSp macro="">
      <xdr:nvCxnSpPr>
        <xdr:cNvPr id="81" name="直線コネクタ 80">
          <a:extLst>
            <a:ext uri="{FF2B5EF4-FFF2-40B4-BE49-F238E27FC236}">
              <a16:creationId xmlns:a16="http://schemas.microsoft.com/office/drawing/2014/main" id="{04A386C2-97E8-4D0B-9EC1-B0A400DBC1AD}"/>
            </a:ext>
          </a:extLst>
        </xdr:cNvPr>
        <xdr:cNvCxnSpPr/>
      </xdr:nvCxnSpPr>
      <xdr:spPr>
        <a:xfrm>
          <a:off x="2019300" y="669090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93980</xdr:rowOff>
    </xdr:from>
    <xdr:to>
      <xdr:col>6</xdr:col>
      <xdr:colOff>38100</xdr:colOff>
      <xdr:row>39</xdr:row>
      <xdr:rowOff>24130</xdr:rowOff>
    </xdr:to>
    <xdr:sp macro="" textlink="">
      <xdr:nvSpPr>
        <xdr:cNvPr id="82" name="楕円 81">
          <a:extLst>
            <a:ext uri="{FF2B5EF4-FFF2-40B4-BE49-F238E27FC236}">
              <a16:creationId xmlns:a16="http://schemas.microsoft.com/office/drawing/2014/main" id="{246C18D5-1A31-440C-ACBA-55F327BB79E9}"/>
            </a:ext>
          </a:extLst>
        </xdr:cNvPr>
        <xdr:cNvSpPr/>
      </xdr:nvSpPr>
      <xdr:spPr>
        <a:xfrm>
          <a:off x="1079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144780</xdr:rowOff>
    </xdr:from>
    <xdr:to>
      <xdr:col>10</xdr:col>
      <xdr:colOff>114300</xdr:colOff>
      <xdr:row>39</xdr:row>
      <xdr:rowOff>4354</xdr:rowOff>
    </xdr:to>
    <xdr:cxnSp macro="">
      <xdr:nvCxnSpPr>
        <xdr:cNvPr id="83" name="直線コネクタ 82">
          <a:extLst>
            <a:ext uri="{FF2B5EF4-FFF2-40B4-BE49-F238E27FC236}">
              <a16:creationId xmlns:a16="http://schemas.microsoft.com/office/drawing/2014/main" id="{5E78A22E-D33A-4060-932B-CA5D8F03189C}"/>
            </a:ext>
          </a:extLst>
        </xdr:cNvPr>
        <xdr:cNvCxnSpPr/>
      </xdr:nvCxnSpPr>
      <xdr:spPr>
        <a:xfrm>
          <a:off x="1130300" y="665988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128831</xdr:rowOff>
    </xdr:from>
    <xdr:ext cx="405111" cy="259045"/>
    <xdr:sp macro="" textlink="">
      <xdr:nvSpPr>
        <xdr:cNvPr id="84" name="n_1aveValue【道路】&#10;有形固定資産減価償却率">
          <a:extLst>
            <a:ext uri="{FF2B5EF4-FFF2-40B4-BE49-F238E27FC236}">
              <a16:creationId xmlns:a16="http://schemas.microsoft.com/office/drawing/2014/main" id="{7510484F-53DA-4BF3-9372-5F8C0535C811}"/>
            </a:ext>
          </a:extLst>
        </xdr:cNvPr>
        <xdr:cNvSpPr txBox="1"/>
      </xdr:nvSpPr>
      <xdr:spPr>
        <a:xfrm>
          <a:off x="3582044" y="6472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104338</xdr:rowOff>
    </xdr:from>
    <xdr:ext cx="405111" cy="259045"/>
    <xdr:sp macro="" textlink="">
      <xdr:nvSpPr>
        <xdr:cNvPr id="85" name="n_2aveValue【道路】&#10;有形固定資産減価償却率">
          <a:extLst>
            <a:ext uri="{FF2B5EF4-FFF2-40B4-BE49-F238E27FC236}">
              <a16:creationId xmlns:a16="http://schemas.microsoft.com/office/drawing/2014/main" id="{21B2C012-779D-4142-8B3A-7E85543AE79C}"/>
            </a:ext>
          </a:extLst>
        </xdr:cNvPr>
        <xdr:cNvSpPr txBox="1"/>
      </xdr:nvSpPr>
      <xdr:spPr>
        <a:xfrm>
          <a:off x="2705744" y="6447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70049</xdr:rowOff>
    </xdr:from>
    <xdr:ext cx="405111" cy="259045"/>
    <xdr:sp macro="" textlink="">
      <xdr:nvSpPr>
        <xdr:cNvPr id="86" name="n_3aveValue【道路】&#10;有形固定資産減価償却率">
          <a:extLst>
            <a:ext uri="{FF2B5EF4-FFF2-40B4-BE49-F238E27FC236}">
              <a16:creationId xmlns:a16="http://schemas.microsoft.com/office/drawing/2014/main" id="{0301680E-57CA-491D-BFCC-F9BAA95947A9}"/>
            </a:ext>
          </a:extLst>
        </xdr:cNvPr>
        <xdr:cNvSpPr txBox="1"/>
      </xdr:nvSpPr>
      <xdr:spPr>
        <a:xfrm>
          <a:off x="1816744" y="641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46281</xdr:rowOff>
    </xdr:from>
    <xdr:ext cx="405111" cy="259045"/>
    <xdr:sp macro="" textlink="">
      <xdr:nvSpPr>
        <xdr:cNvPr id="87" name="n_4aveValue【道路】&#10;有形固定資産減価償却率">
          <a:extLst>
            <a:ext uri="{FF2B5EF4-FFF2-40B4-BE49-F238E27FC236}">
              <a16:creationId xmlns:a16="http://schemas.microsoft.com/office/drawing/2014/main" id="{BE1086EB-C0EB-4F4C-9916-230B575B8884}"/>
            </a:ext>
          </a:extLst>
        </xdr:cNvPr>
        <xdr:cNvSpPr txBox="1"/>
      </xdr:nvSpPr>
      <xdr:spPr>
        <a:xfrm>
          <a:off x="927744" y="673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111596</xdr:rowOff>
    </xdr:from>
    <xdr:ext cx="405111" cy="259045"/>
    <xdr:sp macro="" textlink="">
      <xdr:nvSpPr>
        <xdr:cNvPr id="88" name="n_1mainValue【道路】&#10;有形固定資産減価償却率">
          <a:extLst>
            <a:ext uri="{FF2B5EF4-FFF2-40B4-BE49-F238E27FC236}">
              <a16:creationId xmlns:a16="http://schemas.microsoft.com/office/drawing/2014/main" id="{C722CBD4-EDF4-4A97-8255-4A5276B28F5B}"/>
            </a:ext>
          </a:extLst>
        </xdr:cNvPr>
        <xdr:cNvSpPr txBox="1"/>
      </xdr:nvSpPr>
      <xdr:spPr>
        <a:xfrm>
          <a:off x="3582044" y="679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80571</xdr:rowOff>
    </xdr:from>
    <xdr:ext cx="405111" cy="259045"/>
    <xdr:sp macro="" textlink="">
      <xdr:nvSpPr>
        <xdr:cNvPr id="89" name="n_2mainValue【道路】&#10;有形固定資産減価償却率">
          <a:extLst>
            <a:ext uri="{FF2B5EF4-FFF2-40B4-BE49-F238E27FC236}">
              <a16:creationId xmlns:a16="http://schemas.microsoft.com/office/drawing/2014/main" id="{49A39C3E-7221-422F-8CCA-48262067526B}"/>
            </a:ext>
          </a:extLst>
        </xdr:cNvPr>
        <xdr:cNvSpPr txBox="1"/>
      </xdr:nvSpPr>
      <xdr:spPr>
        <a:xfrm>
          <a:off x="2705744" y="676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46281</xdr:rowOff>
    </xdr:from>
    <xdr:ext cx="405111" cy="259045"/>
    <xdr:sp macro="" textlink="">
      <xdr:nvSpPr>
        <xdr:cNvPr id="90" name="n_3mainValue【道路】&#10;有形固定資産減価償却率">
          <a:extLst>
            <a:ext uri="{FF2B5EF4-FFF2-40B4-BE49-F238E27FC236}">
              <a16:creationId xmlns:a16="http://schemas.microsoft.com/office/drawing/2014/main" id="{B8AFD2F0-79DF-443B-B2AB-B172DB063406}"/>
            </a:ext>
          </a:extLst>
        </xdr:cNvPr>
        <xdr:cNvSpPr txBox="1"/>
      </xdr:nvSpPr>
      <xdr:spPr>
        <a:xfrm>
          <a:off x="1816744" y="673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40657</xdr:rowOff>
    </xdr:from>
    <xdr:ext cx="405111" cy="259045"/>
    <xdr:sp macro="" textlink="">
      <xdr:nvSpPr>
        <xdr:cNvPr id="91" name="n_4mainValue【道路】&#10;有形固定資産減価償却率">
          <a:extLst>
            <a:ext uri="{FF2B5EF4-FFF2-40B4-BE49-F238E27FC236}">
              <a16:creationId xmlns:a16="http://schemas.microsoft.com/office/drawing/2014/main" id="{1E1971BC-F54F-4806-BD7A-4843BADBBCB4}"/>
            </a:ext>
          </a:extLst>
        </xdr:cNvPr>
        <xdr:cNvSpPr txBox="1"/>
      </xdr:nvSpPr>
      <xdr:spPr>
        <a:xfrm>
          <a:off x="927744" y="638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ECFB8E08-431E-4C53-8FA6-BB485AB12EF3}"/>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2E34649C-367E-4E7B-B214-781D5D8E7F6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8EA76C42-9867-4DEA-9F64-1998982DB5A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8E620076-2891-4C06-B219-FC75AE5E4B01}"/>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C75BE8CA-257B-4BB9-AEDC-C74213FEB68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633E968-57D3-41C1-A560-9981786DADD6}"/>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90519DC9-A9EA-41A3-800C-6A01DB31C295}"/>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B8B1E31D-453C-4081-B52E-D3C2A2E89C4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69DC87C2-711D-40CA-9CC1-0274C27F49B9}"/>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A6ED2B4C-A6D1-4043-9240-34AAA13254A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5D85F6E1-7778-4CAB-9F3A-CEC5DB9ECA8A}"/>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945830F1-3BCA-4513-92FC-A912D12E9002}"/>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BAC8C892-97E7-4B3F-86A8-EBE9C53B7454}"/>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5" name="テキスト ボックス 104">
          <a:extLst>
            <a:ext uri="{FF2B5EF4-FFF2-40B4-BE49-F238E27FC236}">
              <a16:creationId xmlns:a16="http://schemas.microsoft.com/office/drawing/2014/main" id="{981D0DD7-CD18-45FC-9296-9BB366889D3B}"/>
            </a:ext>
          </a:extLst>
        </xdr:cNvPr>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D324991-4D7D-455B-BDF8-5D250047B47C}"/>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7" name="テキスト ボックス 106">
          <a:extLst>
            <a:ext uri="{FF2B5EF4-FFF2-40B4-BE49-F238E27FC236}">
              <a16:creationId xmlns:a16="http://schemas.microsoft.com/office/drawing/2014/main" id="{DDBA8666-790B-4467-9877-82E0FD79F016}"/>
            </a:ext>
          </a:extLst>
        </xdr:cNvPr>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10520662-0257-44F8-8295-40C11AADF5B8}"/>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9" name="テキスト ボックス 108">
          <a:extLst>
            <a:ext uri="{FF2B5EF4-FFF2-40B4-BE49-F238E27FC236}">
              <a16:creationId xmlns:a16="http://schemas.microsoft.com/office/drawing/2014/main" id="{68E14B24-3299-4D6C-8D0D-0DBF5655098A}"/>
            </a:ext>
          </a:extLst>
        </xdr:cNvPr>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8F81DC30-DA69-45F5-AAC7-52C6B0D37924}"/>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1" name="テキスト ボックス 110">
          <a:extLst>
            <a:ext uri="{FF2B5EF4-FFF2-40B4-BE49-F238E27FC236}">
              <a16:creationId xmlns:a16="http://schemas.microsoft.com/office/drawing/2014/main" id="{4E4014B9-9535-45A2-A08E-D747CE3F4EA5}"/>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1274E521-6EDE-46BF-904C-46F8690539D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3" name="テキスト ボックス 112">
          <a:extLst>
            <a:ext uri="{FF2B5EF4-FFF2-40B4-BE49-F238E27FC236}">
              <a16:creationId xmlns:a16="http://schemas.microsoft.com/office/drawing/2014/main" id="{A436FCF3-C45B-4462-95FB-9E2211F7B5E5}"/>
            </a:ext>
          </a:extLst>
        </xdr:cNvPr>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477B61EA-21ED-4856-AC49-DDACDB7F86B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125238</xdr:rowOff>
    </xdr:from>
    <xdr:to>
      <xdr:col>54</xdr:col>
      <xdr:colOff>189865</xdr:colOff>
      <xdr:row>42</xdr:row>
      <xdr:rowOff>17858</xdr:rowOff>
    </xdr:to>
    <xdr:cxnSp macro="">
      <xdr:nvCxnSpPr>
        <xdr:cNvPr id="115" name="直線コネクタ 114">
          <a:extLst>
            <a:ext uri="{FF2B5EF4-FFF2-40B4-BE49-F238E27FC236}">
              <a16:creationId xmlns:a16="http://schemas.microsoft.com/office/drawing/2014/main" id="{B2ADEDCE-D00F-4F5A-8597-63882ECBDFA5}"/>
            </a:ext>
          </a:extLst>
        </xdr:cNvPr>
        <xdr:cNvCxnSpPr/>
      </xdr:nvCxnSpPr>
      <xdr:spPr>
        <a:xfrm flipV="1">
          <a:off x="10476865" y="5954538"/>
          <a:ext cx="0" cy="126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21685</xdr:rowOff>
    </xdr:from>
    <xdr:ext cx="534377" cy="259045"/>
    <xdr:sp macro="" textlink="">
      <xdr:nvSpPr>
        <xdr:cNvPr id="116" name="【道路】&#10;一人当たり延長最小値テキスト">
          <a:extLst>
            <a:ext uri="{FF2B5EF4-FFF2-40B4-BE49-F238E27FC236}">
              <a16:creationId xmlns:a16="http://schemas.microsoft.com/office/drawing/2014/main" id="{6D51E71F-5F2C-4920-9F34-18C2EA1D494F}"/>
            </a:ext>
          </a:extLst>
        </xdr:cNvPr>
        <xdr:cNvSpPr txBox="1"/>
      </xdr:nvSpPr>
      <xdr:spPr>
        <a:xfrm>
          <a:off x="10515600" y="722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17858</xdr:rowOff>
    </xdr:from>
    <xdr:to>
      <xdr:col>55</xdr:col>
      <xdr:colOff>88900</xdr:colOff>
      <xdr:row>42</xdr:row>
      <xdr:rowOff>17858</xdr:rowOff>
    </xdr:to>
    <xdr:cxnSp macro="">
      <xdr:nvCxnSpPr>
        <xdr:cNvPr id="117" name="直線コネクタ 116">
          <a:extLst>
            <a:ext uri="{FF2B5EF4-FFF2-40B4-BE49-F238E27FC236}">
              <a16:creationId xmlns:a16="http://schemas.microsoft.com/office/drawing/2014/main" id="{FD8C8C75-C927-4354-81B7-9A972EDE08B6}"/>
            </a:ext>
          </a:extLst>
        </xdr:cNvPr>
        <xdr:cNvCxnSpPr/>
      </xdr:nvCxnSpPr>
      <xdr:spPr>
        <a:xfrm>
          <a:off x="10388600" y="7218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71915</xdr:rowOff>
    </xdr:from>
    <xdr:ext cx="599010" cy="259045"/>
    <xdr:sp macro="" textlink="">
      <xdr:nvSpPr>
        <xdr:cNvPr id="118" name="【道路】&#10;一人当たり延長最大値テキスト">
          <a:extLst>
            <a:ext uri="{FF2B5EF4-FFF2-40B4-BE49-F238E27FC236}">
              <a16:creationId xmlns:a16="http://schemas.microsoft.com/office/drawing/2014/main" id="{016C7825-3D28-422C-903F-05D74D88E550}"/>
            </a:ext>
          </a:extLst>
        </xdr:cNvPr>
        <xdr:cNvSpPr txBox="1"/>
      </xdr:nvSpPr>
      <xdr:spPr>
        <a:xfrm>
          <a:off x="10515600" y="572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125238</xdr:rowOff>
    </xdr:from>
    <xdr:to>
      <xdr:col>55</xdr:col>
      <xdr:colOff>88900</xdr:colOff>
      <xdr:row>34</xdr:row>
      <xdr:rowOff>125238</xdr:rowOff>
    </xdr:to>
    <xdr:cxnSp macro="">
      <xdr:nvCxnSpPr>
        <xdr:cNvPr id="119" name="直線コネクタ 118">
          <a:extLst>
            <a:ext uri="{FF2B5EF4-FFF2-40B4-BE49-F238E27FC236}">
              <a16:creationId xmlns:a16="http://schemas.microsoft.com/office/drawing/2014/main" id="{23A5D064-7298-4ADE-A219-A4B53282B113}"/>
            </a:ext>
          </a:extLst>
        </xdr:cNvPr>
        <xdr:cNvCxnSpPr/>
      </xdr:nvCxnSpPr>
      <xdr:spPr>
        <a:xfrm>
          <a:off x="10388600" y="5954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14243</xdr:rowOff>
    </xdr:from>
    <xdr:ext cx="534377" cy="259045"/>
    <xdr:sp macro="" textlink="">
      <xdr:nvSpPr>
        <xdr:cNvPr id="120" name="【道路】&#10;一人当たり延長平均値テキスト">
          <a:extLst>
            <a:ext uri="{FF2B5EF4-FFF2-40B4-BE49-F238E27FC236}">
              <a16:creationId xmlns:a16="http://schemas.microsoft.com/office/drawing/2014/main" id="{D9D55073-1CA6-4C3F-AC68-9062CD7054F0}"/>
            </a:ext>
          </a:extLst>
        </xdr:cNvPr>
        <xdr:cNvSpPr txBox="1"/>
      </xdr:nvSpPr>
      <xdr:spPr>
        <a:xfrm>
          <a:off x="10515600" y="6872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162816</xdr:rowOff>
    </xdr:from>
    <xdr:to>
      <xdr:col>55</xdr:col>
      <xdr:colOff>50800</xdr:colOff>
      <xdr:row>41</xdr:row>
      <xdr:rowOff>92966</xdr:rowOff>
    </xdr:to>
    <xdr:sp macro="" textlink="">
      <xdr:nvSpPr>
        <xdr:cNvPr id="121" name="フローチャート: 判断 120">
          <a:extLst>
            <a:ext uri="{FF2B5EF4-FFF2-40B4-BE49-F238E27FC236}">
              <a16:creationId xmlns:a16="http://schemas.microsoft.com/office/drawing/2014/main" id="{C2131626-E47C-4776-9B96-A8C0DB50CA79}"/>
            </a:ext>
          </a:extLst>
        </xdr:cNvPr>
        <xdr:cNvSpPr/>
      </xdr:nvSpPr>
      <xdr:spPr>
        <a:xfrm>
          <a:off x="10426700" y="7020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153919</xdr:rowOff>
    </xdr:from>
    <xdr:to>
      <xdr:col>50</xdr:col>
      <xdr:colOff>165100</xdr:colOff>
      <xdr:row>41</xdr:row>
      <xdr:rowOff>84069</xdr:rowOff>
    </xdr:to>
    <xdr:sp macro="" textlink="">
      <xdr:nvSpPr>
        <xdr:cNvPr id="122" name="フローチャート: 判断 121">
          <a:extLst>
            <a:ext uri="{FF2B5EF4-FFF2-40B4-BE49-F238E27FC236}">
              <a16:creationId xmlns:a16="http://schemas.microsoft.com/office/drawing/2014/main" id="{4B77AFD5-99F3-4D31-AA06-3D64E837EDA7}"/>
            </a:ext>
          </a:extLst>
        </xdr:cNvPr>
        <xdr:cNvSpPr/>
      </xdr:nvSpPr>
      <xdr:spPr>
        <a:xfrm>
          <a:off x="9588500" y="7011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160704</xdr:rowOff>
    </xdr:from>
    <xdr:to>
      <xdr:col>46</xdr:col>
      <xdr:colOff>38100</xdr:colOff>
      <xdr:row>41</xdr:row>
      <xdr:rowOff>90854</xdr:rowOff>
    </xdr:to>
    <xdr:sp macro="" textlink="">
      <xdr:nvSpPr>
        <xdr:cNvPr id="123" name="フローチャート: 判断 122">
          <a:extLst>
            <a:ext uri="{FF2B5EF4-FFF2-40B4-BE49-F238E27FC236}">
              <a16:creationId xmlns:a16="http://schemas.microsoft.com/office/drawing/2014/main" id="{E0D56E85-F708-47D5-BA9C-B27B34A223D2}"/>
            </a:ext>
          </a:extLst>
        </xdr:cNvPr>
        <xdr:cNvSpPr/>
      </xdr:nvSpPr>
      <xdr:spPr>
        <a:xfrm>
          <a:off x="8699500" y="701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163206</xdr:rowOff>
    </xdr:from>
    <xdr:to>
      <xdr:col>41</xdr:col>
      <xdr:colOff>101600</xdr:colOff>
      <xdr:row>41</xdr:row>
      <xdr:rowOff>93356</xdr:rowOff>
    </xdr:to>
    <xdr:sp macro="" textlink="">
      <xdr:nvSpPr>
        <xdr:cNvPr id="124" name="フローチャート: 判断 123">
          <a:extLst>
            <a:ext uri="{FF2B5EF4-FFF2-40B4-BE49-F238E27FC236}">
              <a16:creationId xmlns:a16="http://schemas.microsoft.com/office/drawing/2014/main" id="{47E91C1C-B5AB-421F-AE34-254F717366D5}"/>
            </a:ext>
          </a:extLst>
        </xdr:cNvPr>
        <xdr:cNvSpPr/>
      </xdr:nvSpPr>
      <xdr:spPr>
        <a:xfrm>
          <a:off x="7810500" y="702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41878</xdr:rowOff>
    </xdr:from>
    <xdr:to>
      <xdr:col>36</xdr:col>
      <xdr:colOff>165100</xdr:colOff>
      <xdr:row>41</xdr:row>
      <xdr:rowOff>143478</xdr:rowOff>
    </xdr:to>
    <xdr:sp macro="" textlink="">
      <xdr:nvSpPr>
        <xdr:cNvPr id="125" name="フローチャート: 判断 124">
          <a:extLst>
            <a:ext uri="{FF2B5EF4-FFF2-40B4-BE49-F238E27FC236}">
              <a16:creationId xmlns:a16="http://schemas.microsoft.com/office/drawing/2014/main" id="{A7DD7902-90FE-4B04-AA96-2C26936E1F5B}"/>
            </a:ext>
          </a:extLst>
        </xdr:cNvPr>
        <xdr:cNvSpPr/>
      </xdr:nvSpPr>
      <xdr:spPr>
        <a:xfrm>
          <a:off x="6921500" y="707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1E1D13F-985D-41D7-9518-033B81A801E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87FDA55-49CA-4F47-A346-EC2DAF0CFBD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3AA5B7B-0C5F-4E52-B07C-349D2DC690A2}"/>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E2F07082-0A50-4087-B05A-C205C3CC52CE}"/>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233E9EBF-C68D-4282-9413-0E49D998A1D6}"/>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169856</xdr:rowOff>
    </xdr:from>
    <xdr:to>
      <xdr:col>55</xdr:col>
      <xdr:colOff>50800</xdr:colOff>
      <xdr:row>41</xdr:row>
      <xdr:rowOff>100006</xdr:rowOff>
    </xdr:to>
    <xdr:sp macro="" textlink="">
      <xdr:nvSpPr>
        <xdr:cNvPr id="131" name="楕円 130">
          <a:extLst>
            <a:ext uri="{FF2B5EF4-FFF2-40B4-BE49-F238E27FC236}">
              <a16:creationId xmlns:a16="http://schemas.microsoft.com/office/drawing/2014/main" id="{45CAE1AE-D737-4BD1-AB98-5962BB1346AD}"/>
            </a:ext>
          </a:extLst>
        </xdr:cNvPr>
        <xdr:cNvSpPr/>
      </xdr:nvSpPr>
      <xdr:spPr>
        <a:xfrm>
          <a:off x="10426700" y="702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148283</xdr:rowOff>
    </xdr:from>
    <xdr:ext cx="534377" cy="259045"/>
    <xdr:sp macro="" textlink="">
      <xdr:nvSpPr>
        <xdr:cNvPr id="132" name="【道路】&#10;一人当たり延長該当値テキスト">
          <a:extLst>
            <a:ext uri="{FF2B5EF4-FFF2-40B4-BE49-F238E27FC236}">
              <a16:creationId xmlns:a16="http://schemas.microsoft.com/office/drawing/2014/main" id="{CE6B59A6-E463-4DCA-84F2-7FFFB8DF65EF}"/>
            </a:ext>
          </a:extLst>
        </xdr:cNvPr>
        <xdr:cNvSpPr txBox="1"/>
      </xdr:nvSpPr>
      <xdr:spPr>
        <a:xfrm>
          <a:off x="10515600" y="700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3841</xdr:rowOff>
    </xdr:from>
    <xdr:to>
      <xdr:col>50</xdr:col>
      <xdr:colOff>165100</xdr:colOff>
      <xdr:row>41</xdr:row>
      <xdr:rowOff>105441</xdr:rowOff>
    </xdr:to>
    <xdr:sp macro="" textlink="">
      <xdr:nvSpPr>
        <xdr:cNvPr id="133" name="楕円 132">
          <a:extLst>
            <a:ext uri="{FF2B5EF4-FFF2-40B4-BE49-F238E27FC236}">
              <a16:creationId xmlns:a16="http://schemas.microsoft.com/office/drawing/2014/main" id="{A53F0C73-38F0-457D-A5AC-B4050FAAFB7A}"/>
            </a:ext>
          </a:extLst>
        </xdr:cNvPr>
        <xdr:cNvSpPr/>
      </xdr:nvSpPr>
      <xdr:spPr>
        <a:xfrm>
          <a:off x="9588500" y="7033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49206</xdr:rowOff>
    </xdr:from>
    <xdr:to>
      <xdr:col>55</xdr:col>
      <xdr:colOff>0</xdr:colOff>
      <xdr:row>41</xdr:row>
      <xdr:rowOff>54641</xdr:rowOff>
    </xdr:to>
    <xdr:cxnSp macro="">
      <xdr:nvCxnSpPr>
        <xdr:cNvPr id="134" name="直線コネクタ 133">
          <a:extLst>
            <a:ext uri="{FF2B5EF4-FFF2-40B4-BE49-F238E27FC236}">
              <a16:creationId xmlns:a16="http://schemas.microsoft.com/office/drawing/2014/main" id="{A1E733FD-F58B-4654-AF37-14A1208B70ED}"/>
            </a:ext>
          </a:extLst>
        </xdr:cNvPr>
        <xdr:cNvCxnSpPr/>
      </xdr:nvCxnSpPr>
      <xdr:spPr>
        <a:xfrm flipV="1">
          <a:off x="9639300" y="7078656"/>
          <a:ext cx="838200" cy="5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9948</xdr:rowOff>
    </xdr:from>
    <xdr:to>
      <xdr:col>46</xdr:col>
      <xdr:colOff>38100</xdr:colOff>
      <xdr:row>41</xdr:row>
      <xdr:rowOff>111548</xdr:rowOff>
    </xdr:to>
    <xdr:sp macro="" textlink="">
      <xdr:nvSpPr>
        <xdr:cNvPr id="135" name="楕円 134">
          <a:extLst>
            <a:ext uri="{FF2B5EF4-FFF2-40B4-BE49-F238E27FC236}">
              <a16:creationId xmlns:a16="http://schemas.microsoft.com/office/drawing/2014/main" id="{74D1D586-8A78-470C-83B5-0E2CE3DA1295}"/>
            </a:ext>
          </a:extLst>
        </xdr:cNvPr>
        <xdr:cNvSpPr/>
      </xdr:nvSpPr>
      <xdr:spPr>
        <a:xfrm>
          <a:off x="8699500" y="703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54641</xdr:rowOff>
    </xdr:from>
    <xdr:to>
      <xdr:col>50</xdr:col>
      <xdr:colOff>114300</xdr:colOff>
      <xdr:row>41</xdr:row>
      <xdr:rowOff>60748</xdr:rowOff>
    </xdr:to>
    <xdr:cxnSp macro="">
      <xdr:nvCxnSpPr>
        <xdr:cNvPr id="136" name="直線コネクタ 135">
          <a:extLst>
            <a:ext uri="{FF2B5EF4-FFF2-40B4-BE49-F238E27FC236}">
              <a16:creationId xmlns:a16="http://schemas.microsoft.com/office/drawing/2014/main" id="{FDABD502-2055-4A5B-9805-5C46FB58F8DC}"/>
            </a:ext>
          </a:extLst>
        </xdr:cNvPr>
        <xdr:cNvCxnSpPr/>
      </xdr:nvCxnSpPr>
      <xdr:spPr>
        <a:xfrm flipV="1">
          <a:off x="8750300" y="7084091"/>
          <a:ext cx="889000" cy="6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13015</xdr:rowOff>
    </xdr:from>
    <xdr:to>
      <xdr:col>41</xdr:col>
      <xdr:colOff>101600</xdr:colOff>
      <xdr:row>41</xdr:row>
      <xdr:rowOff>114615</xdr:rowOff>
    </xdr:to>
    <xdr:sp macro="" textlink="">
      <xdr:nvSpPr>
        <xdr:cNvPr id="137" name="楕円 136">
          <a:extLst>
            <a:ext uri="{FF2B5EF4-FFF2-40B4-BE49-F238E27FC236}">
              <a16:creationId xmlns:a16="http://schemas.microsoft.com/office/drawing/2014/main" id="{B16DD70C-7620-4E91-9EE9-B44B9C5615FA}"/>
            </a:ext>
          </a:extLst>
        </xdr:cNvPr>
        <xdr:cNvSpPr/>
      </xdr:nvSpPr>
      <xdr:spPr>
        <a:xfrm>
          <a:off x="7810500" y="704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60748</xdr:rowOff>
    </xdr:from>
    <xdr:to>
      <xdr:col>45</xdr:col>
      <xdr:colOff>177800</xdr:colOff>
      <xdr:row>41</xdr:row>
      <xdr:rowOff>63815</xdr:rowOff>
    </xdr:to>
    <xdr:cxnSp macro="">
      <xdr:nvCxnSpPr>
        <xdr:cNvPr id="138" name="直線コネクタ 137">
          <a:extLst>
            <a:ext uri="{FF2B5EF4-FFF2-40B4-BE49-F238E27FC236}">
              <a16:creationId xmlns:a16="http://schemas.microsoft.com/office/drawing/2014/main" id="{351A7A88-DD8D-4121-848F-51E4A3E72DF4}"/>
            </a:ext>
          </a:extLst>
        </xdr:cNvPr>
        <xdr:cNvCxnSpPr/>
      </xdr:nvCxnSpPr>
      <xdr:spPr>
        <a:xfrm flipV="1">
          <a:off x="7861300" y="7090198"/>
          <a:ext cx="889000" cy="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16042</xdr:rowOff>
    </xdr:from>
    <xdr:to>
      <xdr:col>36</xdr:col>
      <xdr:colOff>165100</xdr:colOff>
      <xdr:row>41</xdr:row>
      <xdr:rowOff>117642</xdr:rowOff>
    </xdr:to>
    <xdr:sp macro="" textlink="">
      <xdr:nvSpPr>
        <xdr:cNvPr id="139" name="楕円 138">
          <a:extLst>
            <a:ext uri="{FF2B5EF4-FFF2-40B4-BE49-F238E27FC236}">
              <a16:creationId xmlns:a16="http://schemas.microsoft.com/office/drawing/2014/main" id="{C0175597-D769-40D4-A6D4-7E75E14B5C63}"/>
            </a:ext>
          </a:extLst>
        </xdr:cNvPr>
        <xdr:cNvSpPr/>
      </xdr:nvSpPr>
      <xdr:spPr>
        <a:xfrm>
          <a:off x="6921500" y="704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63815</xdr:rowOff>
    </xdr:from>
    <xdr:to>
      <xdr:col>41</xdr:col>
      <xdr:colOff>50800</xdr:colOff>
      <xdr:row>41</xdr:row>
      <xdr:rowOff>66842</xdr:rowOff>
    </xdr:to>
    <xdr:cxnSp macro="">
      <xdr:nvCxnSpPr>
        <xdr:cNvPr id="140" name="直線コネクタ 139">
          <a:extLst>
            <a:ext uri="{FF2B5EF4-FFF2-40B4-BE49-F238E27FC236}">
              <a16:creationId xmlns:a16="http://schemas.microsoft.com/office/drawing/2014/main" id="{5B7EF575-BED4-4EB2-A232-D88366D03A49}"/>
            </a:ext>
          </a:extLst>
        </xdr:cNvPr>
        <xdr:cNvCxnSpPr/>
      </xdr:nvCxnSpPr>
      <xdr:spPr>
        <a:xfrm flipV="1">
          <a:off x="6972300" y="7093265"/>
          <a:ext cx="889000" cy="3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100596</xdr:rowOff>
    </xdr:from>
    <xdr:ext cx="534377" cy="259045"/>
    <xdr:sp macro="" textlink="">
      <xdr:nvSpPr>
        <xdr:cNvPr id="141" name="n_1aveValue【道路】&#10;一人当たり延長">
          <a:extLst>
            <a:ext uri="{FF2B5EF4-FFF2-40B4-BE49-F238E27FC236}">
              <a16:creationId xmlns:a16="http://schemas.microsoft.com/office/drawing/2014/main" id="{9E54A5B6-1B34-41A1-9878-ACE3235000CE}"/>
            </a:ext>
          </a:extLst>
        </xdr:cNvPr>
        <xdr:cNvSpPr txBox="1"/>
      </xdr:nvSpPr>
      <xdr:spPr>
        <a:xfrm>
          <a:off x="9359411" y="678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107381</xdr:rowOff>
    </xdr:from>
    <xdr:ext cx="534377" cy="259045"/>
    <xdr:sp macro="" textlink="">
      <xdr:nvSpPr>
        <xdr:cNvPr id="142" name="n_2aveValue【道路】&#10;一人当たり延長">
          <a:extLst>
            <a:ext uri="{FF2B5EF4-FFF2-40B4-BE49-F238E27FC236}">
              <a16:creationId xmlns:a16="http://schemas.microsoft.com/office/drawing/2014/main" id="{E4D48298-3BF5-4AF0-A927-80F8794C8A56}"/>
            </a:ext>
          </a:extLst>
        </xdr:cNvPr>
        <xdr:cNvSpPr txBox="1"/>
      </xdr:nvSpPr>
      <xdr:spPr>
        <a:xfrm>
          <a:off x="8483111" y="679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109883</xdr:rowOff>
    </xdr:from>
    <xdr:ext cx="534377" cy="259045"/>
    <xdr:sp macro="" textlink="">
      <xdr:nvSpPr>
        <xdr:cNvPr id="143" name="n_3aveValue【道路】&#10;一人当たり延長">
          <a:extLst>
            <a:ext uri="{FF2B5EF4-FFF2-40B4-BE49-F238E27FC236}">
              <a16:creationId xmlns:a16="http://schemas.microsoft.com/office/drawing/2014/main" id="{179A221F-4EDF-4DCA-8B74-02DDB0551B18}"/>
            </a:ext>
          </a:extLst>
        </xdr:cNvPr>
        <xdr:cNvSpPr txBox="1"/>
      </xdr:nvSpPr>
      <xdr:spPr>
        <a:xfrm>
          <a:off x="7594111" y="6796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134605</xdr:rowOff>
    </xdr:from>
    <xdr:ext cx="534377" cy="259045"/>
    <xdr:sp macro="" textlink="">
      <xdr:nvSpPr>
        <xdr:cNvPr id="144" name="n_4aveValue【道路】&#10;一人当たり延長">
          <a:extLst>
            <a:ext uri="{FF2B5EF4-FFF2-40B4-BE49-F238E27FC236}">
              <a16:creationId xmlns:a16="http://schemas.microsoft.com/office/drawing/2014/main" id="{77376B0D-F135-429B-82A2-E5DF170EAFC5}"/>
            </a:ext>
          </a:extLst>
        </xdr:cNvPr>
        <xdr:cNvSpPr txBox="1"/>
      </xdr:nvSpPr>
      <xdr:spPr>
        <a:xfrm>
          <a:off x="6705111" y="7164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96568</xdr:rowOff>
    </xdr:from>
    <xdr:ext cx="534377" cy="259045"/>
    <xdr:sp macro="" textlink="">
      <xdr:nvSpPr>
        <xdr:cNvPr id="145" name="n_1mainValue【道路】&#10;一人当たり延長">
          <a:extLst>
            <a:ext uri="{FF2B5EF4-FFF2-40B4-BE49-F238E27FC236}">
              <a16:creationId xmlns:a16="http://schemas.microsoft.com/office/drawing/2014/main" id="{1B0ABDC0-72CD-4901-91AF-5E9D878112F0}"/>
            </a:ext>
          </a:extLst>
        </xdr:cNvPr>
        <xdr:cNvSpPr txBox="1"/>
      </xdr:nvSpPr>
      <xdr:spPr>
        <a:xfrm>
          <a:off x="9359411" y="7126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102675</xdr:rowOff>
    </xdr:from>
    <xdr:ext cx="534377" cy="259045"/>
    <xdr:sp macro="" textlink="">
      <xdr:nvSpPr>
        <xdr:cNvPr id="146" name="n_2mainValue【道路】&#10;一人当たり延長">
          <a:extLst>
            <a:ext uri="{FF2B5EF4-FFF2-40B4-BE49-F238E27FC236}">
              <a16:creationId xmlns:a16="http://schemas.microsoft.com/office/drawing/2014/main" id="{F9F8509B-2E9E-4ECF-8727-8C5504F225AC}"/>
            </a:ext>
          </a:extLst>
        </xdr:cNvPr>
        <xdr:cNvSpPr txBox="1"/>
      </xdr:nvSpPr>
      <xdr:spPr>
        <a:xfrm>
          <a:off x="8483111" y="713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105742</xdr:rowOff>
    </xdr:from>
    <xdr:ext cx="534377" cy="259045"/>
    <xdr:sp macro="" textlink="">
      <xdr:nvSpPr>
        <xdr:cNvPr id="147" name="n_3mainValue【道路】&#10;一人当たり延長">
          <a:extLst>
            <a:ext uri="{FF2B5EF4-FFF2-40B4-BE49-F238E27FC236}">
              <a16:creationId xmlns:a16="http://schemas.microsoft.com/office/drawing/2014/main" id="{F0A6AE6F-46CB-4911-8ABC-BD440434213A}"/>
            </a:ext>
          </a:extLst>
        </xdr:cNvPr>
        <xdr:cNvSpPr txBox="1"/>
      </xdr:nvSpPr>
      <xdr:spPr>
        <a:xfrm>
          <a:off x="7594111" y="713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134169</xdr:rowOff>
    </xdr:from>
    <xdr:ext cx="534377" cy="259045"/>
    <xdr:sp macro="" textlink="">
      <xdr:nvSpPr>
        <xdr:cNvPr id="148" name="n_4mainValue【道路】&#10;一人当たり延長">
          <a:extLst>
            <a:ext uri="{FF2B5EF4-FFF2-40B4-BE49-F238E27FC236}">
              <a16:creationId xmlns:a16="http://schemas.microsoft.com/office/drawing/2014/main" id="{FD7F25BD-22A9-406E-AC44-F14AB31E3157}"/>
            </a:ext>
          </a:extLst>
        </xdr:cNvPr>
        <xdr:cNvSpPr txBox="1"/>
      </xdr:nvSpPr>
      <xdr:spPr>
        <a:xfrm>
          <a:off x="6705111" y="682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AAE49DF4-A163-425A-A5A5-FFA1EDB88B9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9F7F8A14-09F1-4536-BD2A-487B2D7948A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7D5FCE11-7F4B-4EAB-A370-8334F0CA9DA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AEA6F5CC-F72C-430E-B0DF-486CCE2DE9E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F8927390-C2E6-4C11-99B6-4FF70F0B2EF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9150CFF7-43A1-4267-B14B-CBB20747CAB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4966C3E9-7840-48C3-B915-E8C6F214EA57}"/>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3BCAA609-A00F-44E8-B458-6BF3395D3C17}"/>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4ABE9A63-20FA-4C00-A3E5-731FFF9647DF}"/>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377FCFCD-54F3-4341-96DC-2C7EC5E9C39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FA8D2A75-D28E-4BBC-99B2-7F9D2AE472C2}"/>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FCCEDAC4-D5D6-4829-B8BA-0FF599A6A9E7}"/>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021ECB65-13D2-4A00-AC7C-91C8A5854A79}"/>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8A2C60F9-9329-4918-9040-A5B4F3439178}"/>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1D0C3CED-8547-491E-A2B5-36B90514D0FB}"/>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61815C1F-2D78-4CCA-8573-F72A48BBDBD3}"/>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4671DA7-1E02-4AEE-BC2E-BEC8AAC2C5A1}"/>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EC62B266-E4AA-41DC-A7AF-4BFEAF28ADFC}"/>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C01BCCB8-8C53-4AF4-B530-BF262416427D}"/>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E7FC9319-BCAA-46A8-87C0-EC708D4999A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183FB913-FCF8-4C84-BE86-190345E2DF19}"/>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7CF620C7-5CB3-48B8-8FA6-93879902108E}"/>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AEFA145E-3B9F-44E5-A8F4-A2D6A30CDBBB}"/>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F21652CA-9310-4474-AD84-FF69A340D81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D82FD388-D099-4CAF-AB69-69142B3FD259}"/>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1633</xdr:rowOff>
    </xdr:from>
    <xdr:to>
      <xdr:col>24</xdr:col>
      <xdr:colOff>62865</xdr:colOff>
      <xdr:row>64</xdr:row>
      <xdr:rowOff>65315</xdr:rowOff>
    </xdr:to>
    <xdr:cxnSp macro="">
      <xdr:nvCxnSpPr>
        <xdr:cNvPr id="174" name="直線コネクタ 173">
          <a:extLst>
            <a:ext uri="{FF2B5EF4-FFF2-40B4-BE49-F238E27FC236}">
              <a16:creationId xmlns:a16="http://schemas.microsoft.com/office/drawing/2014/main" id="{75FD5B07-67DF-4883-820D-E222DB7302A4}"/>
            </a:ext>
          </a:extLst>
        </xdr:cNvPr>
        <xdr:cNvCxnSpPr/>
      </xdr:nvCxnSpPr>
      <xdr:spPr>
        <a:xfrm flipV="1">
          <a:off x="4634865" y="9602833"/>
          <a:ext cx="0" cy="1435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69142</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46EC821D-A22E-4EC2-94A6-83C9B414F3E1}"/>
            </a:ext>
          </a:extLst>
        </xdr:cNvPr>
        <xdr:cNvSpPr txBox="1"/>
      </xdr:nvSpPr>
      <xdr:spPr>
        <a:xfrm>
          <a:off x="4673600" y="1104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65315</xdr:rowOff>
    </xdr:from>
    <xdr:to>
      <xdr:col>24</xdr:col>
      <xdr:colOff>152400</xdr:colOff>
      <xdr:row>64</xdr:row>
      <xdr:rowOff>65315</xdr:rowOff>
    </xdr:to>
    <xdr:cxnSp macro="">
      <xdr:nvCxnSpPr>
        <xdr:cNvPr id="176" name="直線コネクタ 175">
          <a:extLst>
            <a:ext uri="{FF2B5EF4-FFF2-40B4-BE49-F238E27FC236}">
              <a16:creationId xmlns:a16="http://schemas.microsoft.com/office/drawing/2014/main" id="{B48A74E1-BC30-4317-8562-8111EC7D53A8}"/>
            </a:ext>
          </a:extLst>
        </xdr:cNvPr>
        <xdr:cNvCxnSpPr/>
      </xdr:nvCxnSpPr>
      <xdr:spPr>
        <a:xfrm>
          <a:off x="4546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119760</xdr:rowOff>
    </xdr:from>
    <xdr:ext cx="340478" cy="259045"/>
    <xdr:sp macro="" textlink="">
      <xdr:nvSpPr>
        <xdr:cNvPr id="177" name="【橋りょう・トンネル】&#10;有形固定資産減価償却率最大値テキスト">
          <a:extLst>
            <a:ext uri="{FF2B5EF4-FFF2-40B4-BE49-F238E27FC236}">
              <a16:creationId xmlns:a16="http://schemas.microsoft.com/office/drawing/2014/main" id="{DF6F6A4F-0953-4369-AE57-5111CEFB5181}"/>
            </a:ext>
          </a:extLst>
        </xdr:cNvPr>
        <xdr:cNvSpPr txBox="1"/>
      </xdr:nvSpPr>
      <xdr:spPr>
        <a:xfrm>
          <a:off x="4673600" y="937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1633</xdr:rowOff>
    </xdr:from>
    <xdr:to>
      <xdr:col>24</xdr:col>
      <xdr:colOff>152400</xdr:colOff>
      <xdr:row>56</xdr:row>
      <xdr:rowOff>1633</xdr:rowOff>
    </xdr:to>
    <xdr:cxnSp macro="">
      <xdr:nvCxnSpPr>
        <xdr:cNvPr id="178" name="直線コネクタ 177">
          <a:extLst>
            <a:ext uri="{FF2B5EF4-FFF2-40B4-BE49-F238E27FC236}">
              <a16:creationId xmlns:a16="http://schemas.microsoft.com/office/drawing/2014/main" id="{F7D061DE-824C-4417-B357-4E42FCCF56A9}"/>
            </a:ext>
          </a:extLst>
        </xdr:cNvPr>
        <xdr:cNvCxnSpPr/>
      </xdr:nvCxnSpPr>
      <xdr:spPr>
        <a:xfrm>
          <a:off x="4546600" y="960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136633</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D69AD3CC-C845-411C-9F05-F3851EF5995A}"/>
            </a:ext>
          </a:extLst>
        </xdr:cNvPr>
        <xdr:cNvSpPr txBox="1"/>
      </xdr:nvSpPr>
      <xdr:spPr>
        <a:xfrm>
          <a:off x="4673600" y="104236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158206</xdr:rowOff>
    </xdr:from>
    <xdr:to>
      <xdr:col>24</xdr:col>
      <xdr:colOff>114300</xdr:colOff>
      <xdr:row>61</xdr:row>
      <xdr:rowOff>88356</xdr:rowOff>
    </xdr:to>
    <xdr:sp macro="" textlink="">
      <xdr:nvSpPr>
        <xdr:cNvPr id="180" name="フローチャート: 判断 179">
          <a:extLst>
            <a:ext uri="{FF2B5EF4-FFF2-40B4-BE49-F238E27FC236}">
              <a16:creationId xmlns:a16="http://schemas.microsoft.com/office/drawing/2014/main" id="{7C98CDD5-7A2D-44B2-98DC-8F126336803F}"/>
            </a:ext>
          </a:extLst>
        </xdr:cNvPr>
        <xdr:cNvSpPr/>
      </xdr:nvSpPr>
      <xdr:spPr>
        <a:xfrm>
          <a:off x="4584700" y="1044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140244</xdr:rowOff>
    </xdr:from>
    <xdr:to>
      <xdr:col>20</xdr:col>
      <xdr:colOff>38100</xdr:colOff>
      <xdr:row>61</xdr:row>
      <xdr:rowOff>70394</xdr:rowOff>
    </xdr:to>
    <xdr:sp macro="" textlink="">
      <xdr:nvSpPr>
        <xdr:cNvPr id="181" name="フローチャート: 判断 180">
          <a:extLst>
            <a:ext uri="{FF2B5EF4-FFF2-40B4-BE49-F238E27FC236}">
              <a16:creationId xmlns:a16="http://schemas.microsoft.com/office/drawing/2014/main" id="{6A3B8178-0DFD-423A-A159-C1330AC3B96F}"/>
            </a:ext>
          </a:extLst>
        </xdr:cNvPr>
        <xdr:cNvSpPr/>
      </xdr:nvSpPr>
      <xdr:spPr>
        <a:xfrm>
          <a:off x="3746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128815</xdr:rowOff>
    </xdr:from>
    <xdr:to>
      <xdr:col>15</xdr:col>
      <xdr:colOff>101600</xdr:colOff>
      <xdr:row>61</xdr:row>
      <xdr:rowOff>58965</xdr:rowOff>
    </xdr:to>
    <xdr:sp macro="" textlink="">
      <xdr:nvSpPr>
        <xdr:cNvPr id="182" name="フローチャート: 判断 181">
          <a:extLst>
            <a:ext uri="{FF2B5EF4-FFF2-40B4-BE49-F238E27FC236}">
              <a16:creationId xmlns:a16="http://schemas.microsoft.com/office/drawing/2014/main" id="{5475ACA0-7C22-47AF-BABD-0A209229CE82}"/>
            </a:ext>
          </a:extLst>
        </xdr:cNvPr>
        <xdr:cNvSpPr/>
      </xdr:nvSpPr>
      <xdr:spPr>
        <a:xfrm>
          <a:off x="2857500" y="1041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110853</xdr:rowOff>
    </xdr:from>
    <xdr:to>
      <xdr:col>10</xdr:col>
      <xdr:colOff>165100</xdr:colOff>
      <xdr:row>61</xdr:row>
      <xdr:rowOff>41003</xdr:rowOff>
    </xdr:to>
    <xdr:sp macro="" textlink="">
      <xdr:nvSpPr>
        <xdr:cNvPr id="183" name="フローチャート: 判断 182">
          <a:extLst>
            <a:ext uri="{FF2B5EF4-FFF2-40B4-BE49-F238E27FC236}">
              <a16:creationId xmlns:a16="http://schemas.microsoft.com/office/drawing/2014/main" id="{70CADD75-BC0C-4B12-BD23-B89A0350BAD0}"/>
            </a:ext>
          </a:extLst>
        </xdr:cNvPr>
        <xdr:cNvSpPr/>
      </xdr:nvSpPr>
      <xdr:spPr>
        <a:xfrm>
          <a:off x="1968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71665</xdr:rowOff>
    </xdr:from>
    <xdr:to>
      <xdr:col>6</xdr:col>
      <xdr:colOff>38100</xdr:colOff>
      <xdr:row>61</xdr:row>
      <xdr:rowOff>1815</xdr:rowOff>
    </xdr:to>
    <xdr:sp macro="" textlink="">
      <xdr:nvSpPr>
        <xdr:cNvPr id="184" name="フローチャート: 判断 183">
          <a:extLst>
            <a:ext uri="{FF2B5EF4-FFF2-40B4-BE49-F238E27FC236}">
              <a16:creationId xmlns:a16="http://schemas.microsoft.com/office/drawing/2014/main" id="{2185EF55-C640-4830-B465-15D177DC7A9A}"/>
            </a:ext>
          </a:extLst>
        </xdr:cNvPr>
        <xdr:cNvSpPr/>
      </xdr:nvSpPr>
      <xdr:spPr>
        <a:xfrm>
          <a:off x="1079500" y="1035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C104A092-B181-4431-AA5F-66BFF2AEB532}"/>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1ED1B38-0EC6-48A3-AEE4-CC39F1BCB1E4}"/>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741B6063-04EC-4DAD-8BA7-72408E4FC85B}"/>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479B1815-2D6C-4383-8D38-6EBA656AD31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B76B0F8D-8C91-48F0-931F-4CBE6524726A}"/>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146776</xdr:rowOff>
    </xdr:from>
    <xdr:to>
      <xdr:col>24</xdr:col>
      <xdr:colOff>114300</xdr:colOff>
      <xdr:row>60</xdr:row>
      <xdr:rowOff>76926</xdr:rowOff>
    </xdr:to>
    <xdr:sp macro="" textlink="">
      <xdr:nvSpPr>
        <xdr:cNvPr id="190" name="楕円 189">
          <a:extLst>
            <a:ext uri="{FF2B5EF4-FFF2-40B4-BE49-F238E27FC236}">
              <a16:creationId xmlns:a16="http://schemas.microsoft.com/office/drawing/2014/main" id="{9B9FA659-B6DE-43E2-9A16-90961D31F544}"/>
            </a:ext>
          </a:extLst>
        </xdr:cNvPr>
        <xdr:cNvSpPr/>
      </xdr:nvSpPr>
      <xdr:spPr>
        <a:xfrm>
          <a:off x="4584700" y="1026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169653</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0FDF6067-DD65-4FEE-ACF8-70C64E748433}"/>
            </a:ext>
          </a:extLst>
        </xdr:cNvPr>
        <xdr:cNvSpPr txBox="1"/>
      </xdr:nvSpPr>
      <xdr:spPr>
        <a:xfrm>
          <a:off x="4673600" y="10113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127181</xdr:rowOff>
    </xdr:from>
    <xdr:to>
      <xdr:col>20</xdr:col>
      <xdr:colOff>38100</xdr:colOff>
      <xdr:row>60</xdr:row>
      <xdr:rowOff>57331</xdr:rowOff>
    </xdr:to>
    <xdr:sp macro="" textlink="">
      <xdr:nvSpPr>
        <xdr:cNvPr id="192" name="楕円 191">
          <a:extLst>
            <a:ext uri="{FF2B5EF4-FFF2-40B4-BE49-F238E27FC236}">
              <a16:creationId xmlns:a16="http://schemas.microsoft.com/office/drawing/2014/main" id="{CF6A6549-3C4B-485D-AFED-4A7639B5FB78}"/>
            </a:ext>
          </a:extLst>
        </xdr:cNvPr>
        <xdr:cNvSpPr/>
      </xdr:nvSpPr>
      <xdr:spPr>
        <a:xfrm>
          <a:off x="3746500" y="1024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6531</xdr:rowOff>
    </xdr:from>
    <xdr:to>
      <xdr:col>24</xdr:col>
      <xdr:colOff>63500</xdr:colOff>
      <xdr:row>60</xdr:row>
      <xdr:rowOff>26126</xdr:rowOff>
    </xdr:to>
    <xdr:cxnSp macro="">
      <xdr:nvCxnSpPr>
        <xdr:cNvPr id="193" name="直線コネクタ 192">
          <a:extLst>
            <a:ext uri="{FF2B5EF4-FFF2-40B4-BE49-F238E27FC236}">
              <a16:creationId xmlns:a16="http://schemas.microsoft.com/office/drawing/2014/main" id="{319AE31A-A01F-4B52-A1DF-7B2021686DFF}"/>
            </a:ext>
          </a:extLst>
        </xdr:cNvPr>
        <xdr:cNvCxnSpPr/>
      </xdr:nvCxnSpPr>
      <xdr:spPr>
        <a:xfrm>
          <a:off x="3797300" y="10293531"/>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119017</xdr:rowOff>
    </xdr:from>
    <xdr:to>
      <xdr:col>15</xdr:col>
      <xdr:colOff>101600</xdr:colOff>
      <xdr:row>60</xdr:row>
      <xdr:rowOff>49167</xdr:rowOff>
    </xdr:to>
    <xdr:sp macro="" textlink="">
      <xdr:nvSpPr>
        <xdr:cNvPr id="194" name="楕円 193">
          <a:extLst>
            <a:ext uri="{FF2B5EF4-FFF2-40B4-BE49-F238E27FC236}">
              <a16:creationId xmlns:a16="http://schemas.microsoft.com/office/drawing/2014/main" id="{5E9B9434-1579-4F03-A38C-E7E29922A64A}"/>
            </a:ext>
          </a:extLst>
        </xdr:cNvPr>
        <xdr:cNvSpPr/>
      </xdr:nvSpPr>
      <xdr:spPr>
        <a:xfrm>
          <a:off x="2857500" y="1023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169817</xdr:rowOff>
    </xdr:from>
    <xdr:to>
      <xdr:col>19</xdr:col>
      <xdr:colOff>177800</xdr:colOff>
      <xdr:row>60</xdr:row>
      <xdr:rowOff>6531</xdr:rowOff>
    </xdr:to>
    <xdr:cxnSp macro="">
      <xdr:nvCxnSpPr>
        <xdr:cNvPr id="195" name="直線コネクタ 194">
          <a:extLst>
            <a:ext uri="{FF2B5EF4-FFF2-40B4-BE49-F238E27FC236}">
              <a16:creationId xmlns:a16="http://schemas.microsoft.com/office/drawing/2014/main" id="{3C7CC79E-12E3-4F86-ADE3-FDE562E60878}"/>
            </a:ext>
          </a:extLst>
        </xdr:cNvPr>
        <xdr:cNvCxnSpPr/>
      </xdr:nvCxnSpPr>
      <xdr:spPr>
        <a:xfrm>
          <a:off x="2908300" y="10285367"/>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117384</xdr:rowOff>
    </xdr:from>
    <xdr:to>
      <xdr:col>10</xdr:col>
      <xdr:colOff>165100</xdr:colOff>
      <xdr:row>60</xdr:row>
      <xdr:rowOff>47534</xdr:rowOff>
    </xdr:to>
    <xdr:sp macro="" textlink="">
      <xdr:nvSpPr>
        <xdr:cNvPr id="196" name="楕円 195">
          <a:extLst>
            <a:ext uri="{FF2B5EF4-FFF2-40B4-BE49-F238E27FC236}">
              <a16:creationId xmlns:a16="http://schemas.microsoft.com/office/drawing/2014/main" id="{EF2FDA1A-B264-4363-B106-6B2D6D5981D7}"/>
            </a:ext>
          </a:extLst>
        </xdr:cNvPr>
        <xdr:cNvSpPr/>
      </xdr:nvSpPr>
      <xdr:spPr>
        <a:xfrm>
          <a:off x="1968500" y="1023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168184</xdr:rowOff>
    </xdr:from>
    <xdr:to>
      <xdr:col>15</xdr:col>
      <xdr:colOff>50800</xdr:colOff>
      <xdr:row>59</xdr:row>
      <xdr:rowOff>169817</xdr:rowOff>
    </xdr:to>
    <xdr:cxnSp macro="">
      <xdr:nvCxnSpPr>
        <xdr:cNvPr id="197" name="直線コネクタ 196">
          <a:extLst>
            <a:ext uri="{FF2B5EF4-FFF2-40B4-BE49-F238E27FC236}">
              <a16:creationId xmlns:a16="http://schemas.microsoft.com/office/drawing/2014/main" id="{479F197A-2306-4C03-854F-670B2FFC45F6}"/>
            </a:ext>
          </a:extLst>
        </xdr:cNvPr>
        <xdr:cNvCxnSpPr/>
      </xdr:nvCxnSpPr>
      <xdr:spPr>
        <a:xfrm>
          <a:off x="2019300" y="10283734"/>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110853</xdr:rowOff>
    </xdr:from>
    <xdr:to>
      <xdr:col>6</xdr:col>
      <xdr:colOff>38100</xdr:colOff>
      <xdr:row>60</xdr:row>
      <xdr:rowOff>41003</xdr:rowOff>
    </xdr:to>
    <xdr:sp macro="" textlink="">
      <xdr:nvSpPr>
        <xdr:cNvPr id="198" name="楕円 197">
          <a:extLst>
            <a:ext uri="{FF2B5EF4-FFF2-40B4-BE49-F238E27FC236}">
              <a16:creationId xmlns:a16="http://schemas.microsoft.com/office/drawing/2014/main" id="{C21055FE-EE3E-44C0-97C3-61A269453E84}"/>
            </a:ext>
          </a:extLst>
        </xdr:cNvPr>
        <xdr:cNvSpPr/>
      </xdr:nvSpPr>
      <xdr:spPr>
        <a:xfrm>
          <a:off x="1079500" y="1022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161653</xdr:rowOff>
    </xdr:from>
    <xdr:to>
      <xdr:col>10</xdr:col>
      <xdr:colOff>114300</xdr:colOff>
      <xdr:row>59</xdr:row>
      <xdr:rowOff>168184</xdr:rowOff>
    </xdr:to>
    <xdr:cxnSp macro="">
      <xdr:nvCxnSpPr>
        <xdr:cNvPr id="199" name="直線コネクタ 198">
          <a:extLst>
            <a:ext uri="{FF2B5EF4-FFF2-40B4-BE49-F238E27FC236}">
              <a16:creationId xmlns:a16="http://schemas.microsoft.com/office/drawing/2014/main" id="{6DEF5D8E-A6B5-4BA4-ABA9-414656E94B35}"/>
            </a:ext>
          </a:extLst>
        </xdr:cNvPr>
        <xdr:cNvCxnSpPr/>
      </xdr:nvCxnSpPr>
      <xdr:spPr>
        <a:xfrm>
          <a:off x="1130300" y="1027720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61521</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07C9D052-74AB-4DE7-A53D-EB1B3ACF720B}"/>
            </a:ext>
          </a:extLst>
        </xdr:cNvPr>
        <xdr:cNvSpPr txBox="1"/>
      </xdr:nvSpPr>
      <xdr:spPr>
        <a:xfrm>
          <a:off x="35820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50092</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4088FB08-CAE1-41CF-B934-86AD177FF0FB}"/>
            </a:ext>
          </a:extLst>
        </xdr:cNvPr>
        <xdr:cNvSpPr txBox="1"/>
      </xdr:nvSpPr>
      <xdr:spPr>
        <a:xfrm>
          <a:off x="27057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32130</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24A4164E-737D-4413-9C86-4BD867400DA1}"/>
            </a:ext>
          </a:extLst>
        </xdr:cNvPr>
        <xdr:cNvSpPr txBox="1"/>
      </xdr:nvSpPr>
      <xdr:spPr>
        <a:xfrm>
          <a:off x="1816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164392</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13F361B7-FDB8-403C-ACBF-FBC0D7FEA579}"/>
            </a:ext>
          </a:extLst>
        </xdr:cNvPr>
        <xdr:cNvSpPr txBox="1"/>
      </xdr:nvSpPr>
      <xdr:spPr>
        <a:xfrm>
          <a:off x="927744" y="1045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73858</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9B1E3B77-3072-4085-AFA0-2F57B8CD6B19}"/>
            </a:ext>
          </a:extLst>
        </xdr:cNvPr>
        <xdr:cNvSpPr txBox="1"/>
      </xdr:nvSpPr>
      <xdr:spPr>
        <a:xfrm>
          <a:off x="35820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65694</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F8C16059-F3DC-40EA-B883-23F4A80C0C83}"/>
            </a:ext>
          </a:extLst>
        </xdr:cNvPr>
        <xdr:cNvSpPr txBox="1"/>
      </xdr:nvSpPr>
      <xdr:spPr>
        <a:xfrm>
          <a:off x="2705744" y="1000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64061</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E7A78CE9-5A01-47E3-8243-0807EEB4426C}"/>
            </a:ext>
          </a:extLst>
        </xdr:cNvPr>
        <xdr:cNvSpPr txBox="1"/>
      </xdr:nvSpPr>
      <xdr:spPr>
        <a:xfrm>
          <a:off x="1816744" y="1000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57530</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632533FD-4682-4481-81A5-BDB331055CF2}"/>
            </a:ext>
          </a:extLst>
        </xdr:cNvPr>
        <xdr:cNvSpPr txBox="1"/>
      </xdr:nvSpPr>
      <xdr:spPr>
        <a:xfrm>
          <a:off x="927744" y="1000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F0C5602F-F579-4207-A34F-6AA6C75B0AC8}"/>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7CC5E257-39B8-4DD4-B5FF-2C949E219F32}"/>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171A7D2A-C14D-422E-A3C1-22027086EC2D}"/>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B997C2D8-3409-4181-807E-5630D9D89B0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4B7AE568-21A6-46A0-9F27-4E79923E192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3A4C434F-53C9-4D58-B273-E8DB821349B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8BDDB60F-E49A-4D50-B334-0BB2847696E4}"/>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27C525AE-F7C3-490A-903E-7B30294810D2}"/>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55817D95-25BF-4380-A520-5B2C6B667738}"/>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BFCEAA45-6AC2-4237-B64B-08CA5A24E77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911DCACE-E560-4F5C-B223-3264FF31E6AF}"/>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a:extLst>
            <a:ext uri="{FF2B5EF4-FFF2-40B4-BE49-F238E27FC236}">
              <a16:creationId xmlns:a16="http://schemas.microsoft.com/office/drawing/2014/main" id="{55C6F236-C384-4A87-AE92-28F76974BE89}"/>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346CDE0D-7EA9-41DF-8F5D-21965CC1B56E}"/>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a:extLst>
            <a:ext uri="{FF2B5EF4-FFF2-40B4-BE49-F238E27FC236}">
              <a16:creationId xmlns:a16="http://schemas.microsoft.com/office/drawing/2014/main" id="{DB1E52EB-674E-4EF6-912E-C62F277F41FE}"/>
            </a:ext>
          </a:extLst>
        </xdr:cNvPr>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B56CEEE7-429F-4BBB-9DAA-0E73A1E21712}"/>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a:extLst>
            <a:ext uri="{FF2B5EF4-FFF2-40B4-BE49-F238E27FC236}">
              <a16:creationId xmlns:a16="http://schemas.microsoft.com/office/drawing/2014/main" id="{0A349542-C0B9-4FE6-B32C-9B36A6145DB9}"/>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413A6510-9AC2-4228-813F-0F77B846D59D}"/>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a:extLst>
            <a:ext uri="{FF2B5EF4-FFF2-40B4-BE49-F238E27FC236}">
              <a16:creationId xmlns:a16="http://schemas.microsoft.com/office/drawing/2014/main" id="{1D9C9F83-4D8C-43F4-BFBB-E1D9E1C48CA7}"/>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F4A84FFE-C01D-4562-AD42-1E11EAA18777}"/>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48A05093-3BC1-403F-9DAB-40B70DE3724E}"/>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F60E92DB-2A32-4C10-9EA6-B11B16B30008}"/>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46193</xdr:rowOff>
    </xdr:from>
    <xdr:to>
      <xdr:col>54</xdr:col>
      <xdr:colOff>189865</xdr:colOff>
      <xdr:row>63</xdr:row>
      <xdr:rowOff>169890</xdr:rowOff>
    </xdr:to>
    <xdr:cxnSp macro="">
      <xdr:nvCxnSpPr>
        <xdr:cNvPr id="229" name="直線コネクタ 228">
          <a:extLst>
            <a:ext uri="{FF2B5EF4-FFF2-40B4-BE49-F238E27FC236}">
              <a16:creationId xmlns:a16="http://schemas.microsoft.com/office/drawing/2014/main" id="{994884D0-951A-469C-9C1C-E0B8D88B851B}"/>
            </a:ext>
          </a:extLst>
        </xdr:cNvPr>
        <xdr:cNvCxnSpPr/>
      </xdr:nvCxnSpPr>
      <xdr:spPr>
        <a:xfrm flipV="1">
          <a:off x="10476865" y="9475943"/>
          <a:ext cx="0" cy="1495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2267</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DDC9C07A-C9D8-420E-9AAB-C40FD868E207}"/>
            </a:ext>
          </a:extLst>
        </xdr:cNvPr>
        <xdr:cNvSpPr txBox="1"/>
      </xdr:nvSpPr>
      <xdr:spPr>
        <a:xfrm>
          <a:off x="10515600" y="10975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169890</xdr:rowOff>
    </xdr:from>
    <xdr:to>
      <xdr:col>55</xdr:col>
      <xdr:colOff>88900</xdr:colOff>
      <xdr:row>63</xdr:row>
      <xdr:rowOff>169890</xdr:rowOff>
    </xdr:to>
    <xdr:cxnSp macro="">
      <xdr:nvCxnSpPr>
        <xdr:cNvPr id="231" name="直線コネクタ 230">
          <a:extLst>
            <a:ext uri="{FF2B5EF4-FFF2-40B4-BE49-F238E27FC236}">
              <a16:creationId xmlns:a16="http://schemas.microsoft.com/office/drawing/2014/main" id="{450CAE88-4B1E-4608-90DC-6D5BD3EE0639}"/>
            </a:ext>
          </a:extLst>
        </xdr:cNvPr>
        <xdr:cNvCxnSpPr/>
      </xdr:nvCxnSpPr>
      <xdr:spPr>
        <a:xfrm>
          <a:off x="10388600" y="1097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164320</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D2140899-637A-41F2-93E7-4E3E461AD13D}"/>
            </a:ext>
          </a:extLst>
        </xdr:cNvPr>
        <xdr:cNvSpPr txBox="1"/>
      </xdr:nvSpPr>
      <xdr:spPr>
        <a:xfrm>
          <a:off x="10515600" y="925117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6,547,929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46193</xdr:rowOff>
    </xdr:from>
    <xdr:to>
      <xdr:col>55</xdr:col>
      <xdr:colOff>88900</xdr:colOff>
      <xdr:row>55</xdr:row>
      <xdr:rowOff>46193</xdr:rowOff>
    </xdr:to>
    <xdr:cxnSp macro="">
      <xdr:nvCxnSpPr>
        <xdr:cNvPr id="233" name="直線コネクタ 232">
          <a:extLst>
            <a:ext uri="{FF2B5EF4-FFF2-40B4-BE49-F238E27FC236}">
              <a16:creationId xmlns:a16="http://schemas.microsoft.com/office/drawing/2014/main" id="{E88B8344-30BE-480C-8C23-A0F335BC5BCF}"/>
            </a:ext>
          </a:extLst>
        </xdr:cNvPr>
        <xdr:cNvCxnSpPr/>
      </xdr:nvCxnSpPr>
      <xdr:spPr>
        <a:xfrm>
          <a:off x="10388600" y="9475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33317</xdr:rowOff>
    </xdr:from>
    <xdr:ext cx="690189" cy="259045"/>
    <xdr:sp macro="" textlink="">
      <xdr:nvSpPr>
        <xdr:cNvPr id="234" name="【橋りょう・トンネル】&#10;一人当たり有形固定資産（償却資産）額平均値テキスト">
          <a:extLst>
            <a:ext uri="{FF2B5EF4-FFF2-40B4-BE49-F238E27FC236}">
              <a16:creationId xmlns:a16="http://schemas.microsoft.com/office/drawing/2014/main" id="{9BA7B5F7-BEC8-4F04-85AB-858E37CEF0AC}"/>
            </a:ext>
          </a:extLst>
        </xdr:cNvPr>
        <xdr:cNvSpPr txBox="1"/>
      </xdr:nvSpPr>
      <xdr:spPr>
        <a:xfrm>
          <a:off x="10515600" y="10491767"/>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1,232,110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10440</xdr:rowOff>
    </xdr:from>
    <xdr:to>
      <xdr:col>55</xdr:col>
      <xdr:colOff>50800</xdr:colOff>
      <xdr:row>62</xdr:row>
      <xdr:rowOff>112040</xdr:rowOff>
    </xdr:to>
    <xdr:sp macro="" textlink="">
      <xdr:nvSpPr>
        <xdr:cNvPr id="235" name="フローチャート: 判断 234">
          <a:extLst>
            <a:ext uri="{FF2B5EF4-FFF2-40B4-BE49-F238E27FC236}">
              <a16:creationId xmlns:a16="http://schemas.microsoft.com/office/drawing/2014/main" id="{B8618ABF-BB24-499B-A186-165F6CF2D5BE}"/>
            </a:ext>
          </a:extLst>
        </xdr:cNvPr>
        <xdr:cNvSpPr/>
      </xdr:nvSpPr>
      <xdr:spPr>
        <a:xfrm>
          <a:off x="10426700" y="1064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18297</xdr:rowOff>
    </xdr:from>
    <xdr:to>
      <xdr:col>50</xdr:col>
      <xdr:colOff>165100</xdr:colOff>
      <xdr:row>62</xdr:row>
      <xdr:rowOff>119897</xdr:rowOff>
    </xdr:to>
    <xdr:sp macro="" textlink="">
      <xdr:nvSpPr>
        <xdr:cNvPr id="236" name="フローチャート: 判断 235">
          <a:extLst>
            <a:ext uri="{FF2B5EF4-FFF2-40B4-BE49-F238E27FC236}">
              <a16:creationId xmlns:a16="http://schemas.microsoft.com/office/drawing/2014/main" id="{A8227465-2ACF-4A1E-A576-E48217F77FE4}"/>
            </a:ext>
          </a:extLst>
        </xdr:cNvPr>
        <xdr:cNvSpPr/>
      </xdr:nvSpPr>
      <xdr:spPr>
        <a:xfrm>
          <a:off x="9588500" y="10648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30001</xdr:rowOff>
    </xdr:from>
    <xdr:to>
      <xdr:col>46</xdr:col>
      <xdr:colOff>38100</xdr:colOff>
      <xdr:row>62</xdr:row>
      <xdr:rowOff>131601</xdr:rowOff>
    </xdr:to>
    <xdr:sp macro="" textlink="">
      <xdr:nvSpPr>
        <xdr:cNvPr id="237" name="フローチャート: 判断 236">
          <a:extLst>
            <a:ext uri="{FF2B5EF4-FFF2-40B4-BE49-F238E27FC236}">
              <a16:creationId xmlns:a16="http://schemas.microsoft.com/office/drawing/2014/main" id="{E765CF8B-684B-4AA4-AC3A-20AE3E2152AF}"/>
            </a:ext>
          </a:extLst>
        </xdr:cNvPr>
        <xdr:cNvSpPr/>
      </xdr:nvSpPr>
      <xdr:spPr>
        <a:xfrm>
          <a:off x="8699500" y="1065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38253</xdr:rowOff>
    </xdr:from>
    <xdr:to>
      <xdr:col>41</xdr:col>
      <xdr:colOff>101600</xdr:colOff>
      <xdr:row>62</xdr:row>
      <xdr:rowOff>139853</xdr:rowOff>
    </xdr:to>
    <xdr:sp macro="" textlink="">
      <xdr:nvSpPr>
        <xdr:cNvPr id="238" name="フローチャート: 判断 237">
          <a:extLst>
            <a:ext uri="{FF2B5EF4-FFF2-40B4-BE49-F238E27FC236}">
              <a16:creationId xmlns:a16="http://schemas.microsoft.com/office/drawing/2014/main" id="{E408D41B-8B12-4CEE-8525-BF9CA7739FF8}"/>
            </a:ext>
          </a:extLst>
        </xdr:cNvPr>
        <xdr:cNvSpPr/>
      </xdr:nvSpPr>
      <xdr:spPr>
        <a:xfrm>
          <a:off x="7810500" y="1066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76238</xdr:rowOff>
    </xdr:from>
    <xdr:to>
      <xdr:col>36</xdr:col>
      <xdr:colOff>165100</xdr:colOff>
      <xdr:row>63</xdr:row>
      <xdr:rowOff>6388</xdr:rowOff>
    </xdr:to>
    <xdr:sp macro="" textlink="">
      <xdr:nvSpPr>
        <xdr:cNvPr id="239" name="フローチャート: 判断 238">
          <a:extLst>
            <a:ext uri="{FF2B5EF4-FFF2-40B4-BE49-F238E27FC236}">
              <a16:creationId xmlns:a16="http://schemas.microsoft.com/office/drawing/2014/main" id="{0B4B4BF0-3413-46E4-9653-05B2189D20D6}"/>
            </a:ext>
          </a:extLst>
        </xdr:cNvPr>
        <xdr:cNvSpPr/>
      </xdr:nvSpPr>
      <xdr:spPr>
        <a:xfrm>
          <a:off x="6921500" y="1070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15E3A50-693C-4240-92F9-823CAE780A65}"/>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E9FE7C25-F18B-434D-B2B9-A29F7ED22521}"/>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93FECCAF-0D79-4E70-B6BA-6CDC43D67C9F}"/>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643F723-C7F5-485D-B282-1E36A30F637A}"/>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EA195A4A-0CA0-4835-879A-1AB4F727BF0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97197</xdr:rowOff>
    </xdr:from>
    <xdr:to>
      <xdr:col>55</xdr:col>
      <xdr:colOff>50800</xdr:colOff>
      <xdr:row>63</xdr:row>
      <xdr:rowOff>27347</xdr:rowOff>
    </xdr:to>
    <xdr:sp macro="" textlink="">
      <xdr:nvSpPr>
        <xdr:cNvPr id="245" name="楕円 244">
          <a:extLst>
            <a:ext uri="{FF2B5EF4-FFF2-40B4-BE49-F238E27FC236}">
              <a16:creationId xmlns:a16="http://schemas.microsoft.com/office/drawing/2014/main" id="{776F0A90-3945-4C19-B607-AFDA3399A43D}"/>
            </a:ext>
          </a:extLst>
        </xdr:cNvPr>
        <xdr:cNvSpPr/>
      </xdr:nvSpPr>
      <xdr:spPr>
        <a:xfrm>
          <a:off x="10426700" y="1072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75624</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0104A2F2-88EA-45F8-8C6F-61D89A0C8E2F}"/>
            </a:ext>
          </a:extLst>
        </xdr:cNvPr>
        <xdr:cNvSpPr txBox="1"/>
      </xdr:nvSpPr>
      <xdr:spPr>
        <a:xfrm>
          <a:off x="10515600" y="10705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105926</xdr:rowOff>
    </xdr:from>
    <xdr:to>
      <xdr:col>50</xdr:col>
      <xdr:colOff>165100</xdr:colOff>
      <xdr:row>63</xdr:row>
      <xdr:rowOff>36076</xdr:rowOff>
    </xdr:to>
    <xdr:sp macro="" textlink="">
      <xdr:nvSpPr>
        <xdr:cNvPr id="247" name="楕円 246">
          <a:extLst>
            <a:ext uri="{FF2B5EF4-FFF2-40B4-BE49-F238E27FC236}">
              <a16:creationId xmlns:a16="http://schemas.microsoft.com/office/drawing/2014/main" id="{77099C28-8FDE-4A32-9628-B09A77BB8893}"/>
            </a:ext>
          </a:extLst>
        </xdr:cNvPr>
        <xdr:cNvSpPr/>
      </xdr:nvSpPr>
      <xdr:spPr>
        <a:xfrm>
          <a:off x="9588500" y="1073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147997</xdr:rowOff>
    </xdr:from>
    <xdr:to>
      <xdr:col>55</xdr:col>
      <xdr:colOff>0</xdr:colOff>
      <xdr:row>62</xdr:row>
      <xdr:rowOff>156726</xdr:rowOff>
    </xdr:to>
    <xdr:cxnSp macro="">
      <xdr:nvCxnSpPr>
        <xdr:cNvPr id="248" name="直線コネクタ 247">
          <a:extLst>
            <a:ext uri="{FF2B5EF4-FFF2-40B4-BE49-F238E27FC236}">
              <a16:creationId xmlns:a16="http://schemas.microsoft.com/office/drawing/2014/main" id="{2947BC9D-5F11-4C7F-9307-D3F9D7BDAE80}"/>
            </a:ext>
          </a:extLst>
        </xdr:cNvPr>
        <xdr:cNvCxnSpPr/>
      </xdr:nvCxnSpPr>
      <xdr:spPr>
        <a:xfrm flipV="1">
          <a:off x="9639300" y="10777897"/>
          <a:ext cx="838200" cy="8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114856</xdr:rowOff>
    </xdr:from>
    <xdr:to>
      <xdr:col>46</xdr:col>
      <xdr:colOff>38100</xdr:colOff>
      <xdr:row>63</xdr:row>
      <xdr:rowOff>45006</xdr:rowOff>
    </xdr:to>
    <xdr:sp macro="" textlink="">
      <xdr:nvSpPr>
        <xdr:cNvPr id="249" name="楕円 248">
          <a:extLst>
            <a:ext uri="{FF2B5EF4-FFF2-40B4-BE49-F238E27FC236}">
              <a16:creationId xmlns:a16="http://schemas.microsoft.com/office/drawing/2014/main" id="{C7B70761-6A89-4F6B-915F-743B435559D3}"/>
            </a:ext>
          </a:extLst>
        </xdr:cNvPr>
        <xdr:cNvSpPr/>
      </xdr:nvSpPr>
      <xdr:spPr>
        <a:xfrm>
          <a:off x="8699500" y="1074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156726</xdr:rowOff>
    </xdr:from>
    <xdr:to>
      <xdr:col>50</xdr:col>
      <xdr:colOff>114300</xdr:colOff>
      <xdr:row>62</xdr:row>
      <xdr:rowOff>165656</xdr:rowOff>
    </xdr:to>
    <xdr:cxnSp macro="">
      <xdr:nvCxnSpPr>
        <xdr:cNvPr id="250" name="直線コネクタ 249">
          <a:extLst>
            <a:ext uri="{FF2B5EF4-FFF2-40B4-BE49-F238E27FC236}">
              <a16:creationId xmlns:a16="http://schemas.microsoft.com/office/drawing/2014/main" id="{BD752F00-9F64-4A08-A9DC-634AE80B80EB}"/>
            </a:ext>
          </a:extLst>
        </xdr:cNvPr>
        <xdr:cNvCxnSpPr/>
      </xdr:nvCxnSpPr>
      <xdr:spPr>
        <a:xfrm flipV="1">
          <a:off x="8750300" y="10786626"/>
          <a:ext cx="889000" cy="8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125008</xdr:rowOff>
    </xdr:from>
    <xdr:to>
      <xdr:col>41</xdr:col>
      <xdr:colOff>101600</xdr:colOff>
      <xdr:row>63</xdr:row>
      <xdr:rowOff>55158</xdr:rowOff>
    </xdr:to>
    <xdr:sp macro="" textlink="">
      <xdr:nvSpPr>
        <xdr:cNvPr id="251" name="楕円 250">
          <a:extLst>
            <a:ext uri="{FF2B5EF4-FFF2-40B4-BE49-F238E27FC236}">
              <a16:creationId xmlns:a16="http://schemas.microsoft.com/office/drawing/2014/main" id="{DF70E416-EC87-4DB4-B522-BD5E64217B47}"/>
            </a:ext>
          </a:extLst>
        </xdr:cNvPr>
        <xdr:cNvSpPr/>
      </xdr:nvSpPr>
      <xdr:spPr>
        <a:xfrm>
          <a:off x="7810500" y="1075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165656</xdr:rowOff>
    </xdr:from>
    <xdr:to>
      <xdr:col>45</xdr:col>
      <xdr:colOff>177800</xdr:colOff>
      <xdr:row>63</xdr:row>
      <xdr:rowOff>4358</xdr:rowOff>
    </xdr:to>
    <xdr:cxnSp macro="">
      <xdr:nvCxnSpPr>
        <xdr:cNvPr id="252" name="直線コネクタ 251">
          <a:extLst>
            <a:ext uri="{FF2B5EF4-FFF2-40B4-BE49-F238E27FC236}">
              <a16:creationId xmlns:a16="http://schemas.microsoft.com/office/drawing/2014/main" id="{B1335D8D-3087-4781-B4A5-1C0DC0BB7241}"/>
            </a:ext>
          </a:extLst>
        </xdr:cNvPr>
        <xdr:cNvCxnSpPr/>
      </xdr:nvCxnSpPr>
      <xdr:spPr>
        <a:xfrm flipV="1">
          <a:off x="7861300" y="10795556"/>
          <a:ext cx="889000" cy="1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132735</xdr:rowOff>
    </xdr:from>
    <xdr:to>
      <xdr:col>36</xdr:col>
      <xdr:colOff>165100</xdr:colOff>
      <xdr:row>63</xdr:row>
      <xdr:rowOff>62885</xdr:rowOff>
    </xdr:to>
    <xdr:sp macro="" textlink="">
      <xdr:nvSpPr>
        <xdr:cNvPr id="253" name="楕円 252">
          <a:extLst>
            <a:ext uri="{FF2B5EF4-FFF2-40B4-BE49-F238E27FC236}">
              <a16:creationId xmlns:a16="http://schemas.microsoft.com/office/drawing/2014/main" id="{E93D3A92-032F-4C75-A62D-685F2710C97B}"/>
            </a:ext>
          </a:extLst>
        </xdr:cNvPr>
        <xdr:cNvSpPr/>
      </xdr:nvSpPr>
      <xdr:spPr>
        <a:xfrm>
          <a:off x="6921500" y="1076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4358</xdr:rowOff>
    </xdr:from>
    <xdr:to>
      <xdr:col>41</xdr:col>
      <xdr:colOff>50800</xdr:colOff>
      <xdr:row>63</xdr:row>
      <xdr:rowOff>12085</xdr:rowOff>
    </xdr:to>
    <xdr:cxnSp macro="">
      <xdr:nvCxnSpPr>
        <xdr:cNvPr id="254" name="直線コネクタ 253">
          <a:extLst>
            <a:ext uri="{FF2B5EF4-FFF2-40B4-BE49-F238E27FC236}">
              <a16:creationId xmlns:a16="http://schemas.microsoft.com/office/drawing/2014/main" id="{49991349-2B01-4A1F-890B-010F1F583A3A}"/>
            </a:ext>
          </a:extLst>
        </xdr:cNvPr>
        <xdr:cNvCxnSpPr/>
      </xdr:nvCxnSpPr>
      <xdr:spPr>
        <a:xfrm flipV="1">
          <a:off x="6972300" y="10805708"/>
          <a:ext cx="889000" cy="7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60</xdr:row>
      <xdr:rowOff>136424</xdr:rowOff>
    </xdr:from>
    <xdr:ext cx="690189" cy="259045"/>
    <xdr:sp macro="" textlink="">
      <xdr:nvSpPr>
        <xdr:cNvPr id="255" name="n_1aveValue【橋りょう・トンネル】&#10;一人当たり有形固定資産（償却資産）額">
          <a:extLst>
            <a:ext uri="{FF2B5EF4-FFF2-40B4-BE49-F238E27FC236}">
              <a16:creationId xmlns:a16="http://schemas.microsoft.com/office/drawing/2014/main" id="{0BF5B803-3CF1-4BC9-96B1-DB20CA603662}"/>
            </a:ext>
          </a:extLst>
        </xdr:cNvPr>
        <xdr:cNvSpPr txBox="1"/>
      </xdr:nvSpPr>
      <xdr:spPr>
        <a:xfrm>
          <a:off x="9281505" y="1042342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60</xdr:row>
      <xdr:rowOff>148128</xdr:rowOff>
    </xdr:from>
    <xdr:ext cx="690189" cy="259045"/>
    <xdr:sp macro="" textlink="">
      <xdr:nvSpPr>
        <xdr:cNvPr id="256" name="n_2aveValue【橋りょう・トンネル】&#10;一人当たり有形固定資産（償却資産）額">
          <a:extLst>
            <a:ext uri="{FF2B5EF4-FFF2-40B4-BE49-F238E27FC236}">
              <a16:creationId xmlns:a16="http://schemas.microsoft.com/office/drawing/2014/main" id="{B5B28DDC-E37A-44B4-A732-5D16A22A5522}"/>
            </a:ext>
          </a:extLst>
        </xdr:cNvPr>
        <xdr:cNvSpPr txBox="1"/>
      </xdr:nvSpPr>
      <xdr:spPr>
        <a:xfrm>
          <a:off x="8405205" y="104351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1,146,539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60</xdr:row>
      <xdr:rowOff>156380</xdr:rowOff>
    </xdr:from>
    <xdr:ext cx="690189" cy="259045"/>
    <xdr:sp macro="" textlink="">
      <xdr:nvSpPr>
        <xdr:cNvPr id="257" name="n_3aveValue【橋りょう・トンネル】&#10;一人当たり有形固定資産（償却資産）額">
          <a:extLst>
            <a:ext uri="{FF2B5EF4-FFF2-40B4-BE49-F238E27FC236}">
              <a16:creationId xmlns:a16="http://schemas.microsoft.com/office/drawing/2014/main" id="{65BBF579-9439-45D6-B2BC-EEDC2A274B29}"/>
            </a:ext>
          </a:extLst>
        </xdr:cNvPr>
        <xdr:cNvSpPr txBox="1"/>
      </xdr:nvSpPr>
      <xdr:spPr>
        <a:xfrm>
          <a:off x="7516205" y="104433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22915</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B4410DF5-814A-4C5D-A7B8-778773A3A57A}"/>
            </a:ext>
          </a:extLst>
        </xdr:cNvPr>
        <xdr:cNvSpPr txBox="1"/>
      </xdr:nvSpPr>
      <xdr:spPr>
        <a:xfrm>
          <a:off x="6672795" y="1048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27203</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885F1542-6A5D-43F6-B375-99D3F86D32EB}"/>
            </a:ext>
          </a:extLst>
        </xdr:cNvPr>
        <xdr:cNvSpPr txBox="1"/>
      </xdr:nvSpPr>
      <xdr:spPr>
        <a:xfrm>
          <a:off x="9327095" y="10828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36133</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63BF4D9D-87F1-48FA-B654-1E053792BDAB}"/>
            </a:ext>
          </a:extLst>
        </xdr:cNvPr>
        <xdr:cNvSpPr txBox="1"/>
      </xdr:nvSpPr>
      <xdr:spPr>
        <a:xfrm>
          <a:off x="8450795" y="10837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46285</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6127DB01-D3AB-4220-99CB-7271F44E2CDA}"/>
            </a:ext>
          </a:extLst>
        </xdr:cNvPr>
        <xdr:cNvSpPr txBox="1"/>
      </xdr:nvSpPr>
      <xdr:spPr>
        <a:xfrm>
          <a:off x="7561795" y="10847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54012</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8E81F09D-67FE-4A1B-B3D4-7333E248BA90}"/>
            </a:ext>
          </a:extLst>
        </xdr:cNvPr>
        <xdr:cNvSpPr txBox="1"/>
      </xdr:nvSpPr>
      <xdr:spPr>
        <a:xfrm>
          <a:off x="6672795" y="10855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94842CEC-8E14-4E0E-BB12-8562C5215DC2}"/>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9DD67E20-F96D-40AA-BE02-ED98E76F4A86}"/>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8FF2C641-C329-4033-9984-AB5CF048591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2351533A-4899-4DE6-8805-D5547B8DC21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35F1DE5D-D930-46A1-8AF4-51BE7ED9E41C}"/>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559B5289-0C93-4DBF-B63C-243654B878C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DFEA1A41-1793-46E0-97F9-64B21FD573F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4BD0048C-E2C2-4869-A63F-084EA343E4FD}"/>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BA350FC3-CEB0-4226-940B-D16CBEC3F09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48C00B9C-538D-49DF-B41C-6F412E483FD1}"/>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593AE275-9739-44F1-9410-7EA389A37972}"/>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587D4B30-3097-427F-A00A-E0DE9AC15B7E}"/>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5ABCB4D0-0EDE-4258-A233-023E039121E6}"/>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F7B7B4C2-ED9A-461E-A977-D4CA790091C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5AB8A7A9-F296-4EFE-955E-020E8BEF0025}"/>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C3053424-2442-406E-BF65-D2BC3DC9FBFE}"/>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940071D5-D608-4F6F-912D-EC6B5A101E97}"/>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B706295A-0D43-45C2-BFD2-B528C5DA178B}"/>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D6CEB985-30A8-444E-81D4-85CA05B9B634}"/>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914400EB-1234-4CF1-8B0E-641FB474B362}"/>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0917D3E9-9F8B-4F41-A74A-306013CC0736}"/>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EFAA0DA4-6651-4F86-AC77-3B998D0BE7C4}"/>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EEF5AE39-647F-479D-8501-DD4A3268320F}"/>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58895089-AE69-446C-9124-B4A1EE3213E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58F666FA-1895-4563-9A89-22CE894059C9}"/>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114844</xdr:rowOff>
    </xdr:from>
    <xdr:to>
      <xdr:col>24</xdr:col>
      <xdr:colOff>62865</xdr:colOff>
      <xdr:row>86</xdr:row>
      <xdr:rowOff>154032</xdr:rowOff>
    </xdr:to>
    <xdr:cxnSp macro="">
      <xdr:nvCxnSpPr>
        <xdr:cNvPr id="288" name="直線コネクタ 287">
          <a:extLst>
            <a:ext uri="{FF2B5EF4-FFF2-40B4-BE49-F238E27FC236}">
              <a16:creationId xmlns:a16="http://schemas.microsoft.com/office/drawing/2014/main" id="{4CB31BF5-2A46-467C-9DAA-8FA7E7E0C578}"/>
            </a:ext>
          </a:extLst>
        </xdr:cNvPr>
        <xdr:cNvCxnSpPr/>
      </xdr:nvCxnSpPr>
      <xdr:spPr>
        <a:xfrm flipV="1">
          <a:off x="4634865" y="13316494"/>
          <a:ext cx="0" cy="1582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157859</xdr:rowOff>
    </xdr:from>
    <xdr:ext cx="405111" cy="259045"/>
    <xdr:sp macro="" textlink="">
      <xdr:nvSpPr>
        <xdr:cNvPr id="289" name="【公営住宅】&#10;有形固定資産減価償却率最小値テキスト">
          <a:extLst>
            <a:ext uri="{FF2B5EF4-FFF2-40B4-BE49-F238E27FC236}">
              <a16:creationId xmlns:a16="http://schemas.microsoft.com/office/drawing/2014/main" id="{1D468DE7-81B5-4074-ABD1-50D2F7B610A3}"/>
            </a:ext>
          </a:extLst>
        </xdr:cNvPr>
        <xdr:cNvSpPr txBox="1"/>
      </xdr:nvSpPr>
      <xdr:spPr>
        <a:xfrm>
          <a:off x="4673600" y="14902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154032</xdr:rowOff>
    </xdr:from>
    <xdr:to>
      <xdr:col>24</xdr:col>
      <xdr:colOff>152400</xdr:colOff>
      <xdr:row>86</xdr:row>
      <xdr:rowOff>154032</xdr:rowOff>
    </xdr:to>
    <xdr:cxnSp macro="">
      <xdr:nvCxnSpPr>
        <xdr:cNvPr id="290" name="直線コネクタ 289">
          <a:extLst>
            <a:ext uri="{FF2B5EF4-FFF2-40B4-BE49-F238E27FC236}">
              <a16:creationId xmlns:a16="http://schemas.microsoft.com/office/drawing/2014/main" id="{FC8AB77F-0F49-4D62-8FE0-3FE8FA52CEFC}"/>
            </a:ext>
          </a:extLst>
        </xdr:cNvPr>
        <xdr:cNvCxnSpPr/>
      </xdr:nvCxnSpPr>
      <xdr:spPr>
        <a:xfrm>
          <a:off x="4546600" y="1489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61521</xdr:rowOff>
    </xdr:from>
    <xdr:ext cx="340478" cy="259045"/>
    <xdr:sp macro="" textlink="">
      <xdr:nvSpPr>
        <xdr:cNvPr id="291" name="【公営住宅】&#10;有形固定資産減価償却率最大値テキスト">
          <a:extLst>
            <a:ext uri="{FF2B5EF4-FFF2-40B4-BE49-F238E27FC236}">
              <a16:creationId xmlns:a16="http://schemas.microsoft.com/office/drawing/2014/main" id="{F975A872-AAFA-480C-BBDC-AFA5795227B9}"/>
            </a:ext>
          </a:extLst>
        </xdr:cNvPr>
        <xdr:cNvSpPr txBox="1"/>
      </xdr:nvSpPr>
      <xdr:spPr>
        <a:xfrm>
          <a:off x="4673600" y="1309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114844</xdr:rowOff>
    </xdr:from>
    <xdr:to>
      <xdr:col>24</xdr:col>
      <xdr:colOff>152400</xdr:colOff>
      <xdr:row>77</xdr:row>
      <xdr:rowOff>114844</xdr:rowOff>
    </xdr:to>
    <xdr:cxnSp macro="">
      <xdr:nvCxnSpPr>
        <xdr:cNvPr id="292" name="直線コネクタ 291">
          <a:extLst>
            <a:ext uri="{FF2B5EF4-FFF2-40B4-BE49-F238E27FC236}">
              <a16:creationId xmlns:a16="http://schemas.microsoft.com/office/drawing/2014/main" id="{659FC7B8-5D1D-49A5-9BE4-9BE1E39F6F3C}"/>
            </a:ext>
          </a:extLst>
        </xdr:cNvPr>
        <xdr:cNvCxnSpPr/>
      </xdr:nvCxnSpPr>
      <xdr:spPr>
        <a:xfrm>
          <a:off x="4546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23240</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91EE2870-EDF4-4272-9099-D4B2D5E6C1D3}"/>
            </a:ext>
          </a:extLst>
        </xdr:cNvPr>
        <xdr:cNvSpPr txBox="1"/>
      </xdr:nvSpPr>
      <xdr:spPr>
        <a:xfrm>
          <a:off x="4673600" y="140821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363</xdr:rowOff>
    </xdr:from>
    <xdr:to>
      <xdr:col>24</xdr:col>
      <xdr:colOff>114300</xdr:colOff>
      <xdr:row>83</xdr:row>
      <xdr:rowOff>101963</xdr:rowOff>
    </xdr:to>
    <xdr:sp macro="" textlink="">
      <xdr:nvSpPr>
        <xdr:cNvPr id="294" name="フローチャート: 判断 293">
          <a:extLst>
            <a:ext uri="{FF2B5EF4-FFF2-40B4-BE49-F238E27FC236}">
              <a16:creationId xmlns:a16="http://schemas.microsoft.com/office/drawing/2014/main" id="{BBFF1238-7862-49CA-8929-A3AC55CB8DF2}"/>
            </a:ext>
          </a:extLst>
        </xdr:cNvPr>
        <xdr:cNvSpPr/>
      </xdr:nvSpPr>
      <xdr:spPr>
        <a:xfrm>
          <a:off x="4584700" y="142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160382</xdr:rowOff>
    </xdr:from>
    <xdr:to>
      <xdr:col>20</xdr:col>
      <xdr:colOff>38100</xdr:colOff>
      <xdr:row>83</xdr:row>
      <xdr:rowOff>90532</xdr:rowOff>
    </xdr:to>
    <xdr:sp macro="" textlink="">
      <xdr:nvSpPr>
        <xdr:cNvPr id="295" name="フローチャート: 判断 294">
          <a:extLst>
            <a:ext uri="{FF2B5EF4-FFF2-40B4-BE49-F238E27FC236}">
              <a16:creationId xmlns:a16="http://schemas.microsoft.com/office/drawing/2014/main" id="{9DA9F00C-C81B-4EEE-9779-AAF5BCAA91B5}"/>
            </a:ext>
          </a:extLst>
        </xdr:cNvPr>
        <xdr:cNvSpPr/>
      </xdr:nvSpPr>
      <xdr:spPr>
        <a:xfrm>
          <a:off x="37465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152219</xdr:rowOff>
    </xdr:from>
    <xdr:to>
      <xdr:col>15</xdr:col>
      <xdr:colOff>101600</xdr:colOff>
      <xdr:row>83</xdr:row>
      <xdr:rowOff>82369</xdr:rowOff>
    </xdr:to>
    <xdr:sp macro="" textlink="">
      <xdr:nvSpPr>
        <xdr:cNvPr id="296" name="フローチャート: 判断 295">
          <a:extLst>
            <a:ext uri="{FF2B5EF4-FFF2-40B4-BE49-F238E27FC236}">
              <a16:creationId xmlns:a16="http://schemas.microsoft.com/office/drawing/2014/main" id="{20936707-FA68-4CAE-83FB-AA9BD6F02124}"/>
            </a:ext>
          </a:extLst>
        </xdr:cNvPr>
        <xdr:cNvSpPr/>
      </xdr:nvSpPr>
      <xdr:spPr>
        <a:xfrm>
          <a:off x="2857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153851</xdr:rowOff>
    </xdr:from>
    <xdr:to>
      <xdr:col>10</xdr:col>
      <xdr:colOff>165100</xdr:colOff>
      <xdr:row>83</xdr:row>
      <xdr:rowOff>84001</xdr:rowOff>
    </xdr:to>
    <xdr:sp macro="" textlink="">
      <xdr:nvSpPr>
        <xdr:cNvPr id="297" name="フローチャート: 判断 296">
          <a:extLst>
            <a:ext uri="{FF2B5EF4-FFF2-40B4-BE49-F238E27FC236}">
              <a16:creationId xmlns:a16="http://schemas.microsoft.com/office/drawing/2014/main" id="{CB569313-B587-463D-AAFF-FAEE9DBE776A}"/>
            </a:ext>
          </a:extLst>
        </xdr:cNvPr>
        <xdr:cNvSpPr/>
      </xdr:nvSpPr>
      <xdr:spPr>
        <a:xfrm>
          <a:off x="19685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52614</xdr:rowOff>
    </xdr:from>
    <xdr:to>
      <xdr:col>6</xdr:col>
      <xdr:colOff>38100</xdr:colOff>
      <xdr:row>83</xdr:row>
      <xdr:rowOff>154214</xdr:rowOff>
    </xdr:to>
    <xdr:sp macro="" textlink="">
      <xdr:nvSpPr>
        <xdr:cNvPr id="298" name="フローチャート: 判断 297">
          <a:extLst>
            <a:ext uri="{FF2B5EF4-FFF2-40B4-BE49-F238E27FC236}">
              <a16:creationId xmlns:a16="http://schemas.microsoft.com/office/drawing/2014/main" id="{511681A8-A491-4E64-B2A2-915B643D8BA8}"/>
            </a:ext>
          </a:extLst>
        </xdr:cNvPr>
        <xdr:cNvSpPr/>
      </xdr:nvSpPr>
      <xdr:spPr>
        <a:xfrm>
          <a:off x="1079500" y="1428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3B84435-6AD0-432A-B380-D504A12E0F3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56B74B74-F6A2-4357-86B1-3CDA7D54BC3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111FD289-35CE-4247-8886-8BC10E37D62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904097D1-E6B2-49D8-8059-117215E214C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CCA48AF9-92E0-4843-ADAF-D5DFCAC6DF27}"/>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55880</xdr:rowOff>
    </xdr:from>
    <xdr:to>
      <xdr:col>24</xdr:col>
      <xdr:colOff>114300</xdr:colOff>
      <xdr:row>86</xdr:row>
      <xdr:rowOff>157480</xdr:rowOff>
    </xdr:to>
    <xdr:sp macro="" textlink="">
      <xdr:nvSpPr>
        <xdr:cNvPr id="304" name="楕円 303">
          <a:extLst>
            <a:ext uri="{FF2B5EF4-FFF2-40B4-BE49-F238E27FC236}">
              <a16:creationId xmlns:a16="http://schemas.microsoft.com/office/drawing/2014/main" id="{C34547F2-70AE-4B61-B79D-2F31DA02A5D8}"/>
            </a:ext>
          </a:extLst>
        </xdr:cNvPr>
        <xdr:cNvSpPr/>
      </xdr:nvSpPr>
      <xdr:spPr>
        <a:xfrm>
          <a:off x="4584700" y="1480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142257</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ED784A6E-E94A-43AA-B0B9-8CA550BDB6DB}"/>
            </a:ext>
          </a:extLst>
        </xdr:cNvPr>
        <xdr:cNvSpPr txBox="1"/>
      </xdr:nvSpPr>
      <xdr:spPr>
        <a:xfrm>
          <a:off x="4673600" y="14715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50981</xdr:rowOff>
    </xdr:from>
    <xdr:to>
      <xdr:col>20</xdr:col>
      <xdr:colOff>38100</xdr:colOff>
      <xdr:row>86</xdr:row>
      <xdr:rowOff>152581</xdr:rowOff>
    </xdr:to>
    <xdr:sp macro="" textlink="">
      <xdr:nvSpPr>
        <xdr:cNvPr id="306" name="楕円 305">
          <a:extLst>
            <a:ext uri="{FF2B5EF4-FFF2-40B4-BE49-F238E27FC236}">
              <a16:creationId xmlns:a16="http://schemas.microsoft.com/office/drawing/2014/main" id="{965AD7AB-6B6E-4E0F-BDBF-6C8F028FD545}"/>
            </a:ext>
          </a:extLst>
        </xdr:cNvPr>
        <xdr:cNvSpPr/>
      </xdr:nvSpPr>
      <xdr:spPr>
        <a:xfrm>
          <a:off x="3746500" y="1479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101781</xdr:rowOff>
    </xdr:from>
    <xdr:to>
      <xdr:col>24</xdr:col>
      <xdr:colOff>63500</xdr:colOff>
      <xdr:row>86</xdr:row>
      <xdr:rowOff>106680</xdr:rowOff>
    </xdr:to>
    <xdr:cxnSp macro="">
      <xdr:nvCxnSpPr>
        <xdr:cNvPr id="307" name="直線コネクタ 306">
          <a:extLst>
            <a:ext uri="{FF2B5EF4-FFF2-40B4-BE49-F238E27FC236}">
              <a16:creationId xmlns:a16="http://schemas.microsoft.com/office/drawing/2014/main" id="{691FE8CD-3261-48C8-BF6B-806736599140}"/>
            </a:ext>
          </a:extLst>
        </xdr:cNvPr>
        <xdr:cNvCxnSpPr/>
      </xdr:nvCxnSpPr>
      <xdr:spPr>
        <a:xfrm>
          <a:off x="3797300" y="14846481"/>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46082</xdr:rowOff>
    </xdr:from>
    <xdr:to>
      <xdr:col>15</xdr:col>
      <xdr:colOff>101600</xdr:colOff>
      <xdr:row>86</xdr:row>
      <xdr:rowOff>147682</xdr:rowOff>
    </xdr:to>
    <xdr:sp macro="" textlink="">
      <xdr:nvSpPr>
        <xdr:cNvPr id="308" name="楕円 307">
          <a:extLst>
            <a:ext uri="{FF2B5EF4-FFF2-40B4-BE49-F238E27FC236}">
              <a16:creationId xmlns:a16="http://schemas.microsoft.com/office/drawing/2014/main" id="{D19AABDF-8309-4CDB-BA5D-67DDF95F0BAD}"/>
            </a:ext>
          </a:extLst>
        </xdr:cNvPr>
        <xdr:cNvSpPr/>
      </xdr:nvSpPr>
      <xdr:spPr>
        <a:xfrm>
          <a:off x="2857500" y="1479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96882</xdr:rowOff>
    </xdr:from>
    <xdr:to>
      <xdr:col>19</xdr:col>
      <xdr:colOff>177800</xdr:colOff>
      <xdr:row>86</xdr:row>
      <xdr:rowOff>101781</xdr:rowOff>
    </xdr:to>
    <xdr:cxnSp macro="">
      <xdr:nvCxnSpPr>
        <xdr:cNvPr id="309" name="直線コネクタ 308">
          <a:extLst>
            <a:ext uri="{FF2B5EF4-FFF2-40B4-BE49-F238E27FC236}">
              <a16:creationId xmlns:a16="http://schemas.microsoft.com/office/drawing/2014/main" id="{B26EED40-01FF-42D3-928E-827584AEF091}"/>
            </a:ext>
          </a:extLst>
        </xdr:cNvPr>
        <xdr:cNvCxnSpPr/>
      </xdr:nvCxnSpPr>
      <xdr:spPr>
        <a:xfrm>
          <a:off x="2908300" y="14841582"/>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117929</xdr:rowOff>
    </xdr:from>
    <xdr:to>
      <xdr:col>10</xdr:col>
      <xdr:colOff>165100</xdr:colOff>
      <xdr:row>87</xdr:row>
      <xdr:rowOff>48079</xdr:rowOff>
    </xdr:to>
    <xdr:sp macro="" textlink="">
      <xdr:nvSpPr>
        <xdr:cNvPr id="310" name="楕円 309">
          <a:extLst>
            <a:ext uri="{FF2B5EF4-FFF2-40B4-BE49-F238E27FC236}">
              <a16:creationId xmlns:a16="http://schemas.microsoft.com/office/drawing/2014/main" id="{73043BF2-66E7-4921-8B1F-EE4C8B6B843C}"/>
            </a:ext>
          </a:extLst>
        </xdr:cNvPr>
        <xdr:cNvSpPr/>
      </xdr:nvSpPr>
      <xdr:spPr>
        <a:xfrm>
          <a:off x="1968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96882</xdr:rowOff>
    </xdr:from>
    <xdr:to>
      <xdr:col>15</xdr:col>
      <xdr:colOff>50800</xdr:colOff>
      <xdr:row>86</xdr:row>
      <xdr:rowOff>168729</xdr:rowOff>
    </xdr:to>
    <xdr:cxnSp macro="">
      <xdr:nvCxnSpPr>
        <xdr:cNvPr id="311" name="直線コネクタ 310">
          <a:extLst>
            <a:ext uri="{FF2B5EF4-FFF2-40B4-BE49-F238E27FC236}">
              <a16:creationId xmlns:a16="http://schemas.microsoft.com/office/drawing/2014/main" id="{8F57199C-5941-4262-8C87-7CC850AF411D}"/>
            </a:ext>
          </a:extLst>
        </xdr:cNvPr>
        <xdr:cNvCxnSpPr/>
      </xdr:nvCxnSpPr>
      <xdr:spPr>
        <a:xfrm flipV="1">
          <a:off x="2019300" y="14841582"/>
          <a:ext cx="8890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114663</xdr:rowOff>
    </xdr:from>
    <xdr:to>
      <xdr:col>6</xdr:col>
      <xdr:colOff>38100</xdr:colOff>
      <xdr:row>87</xdr:row>
      <xdr:rowOff>44813</xdr:rowOff>
    </xdr:to>
    <xdr:sp macro="" textlink="">
      <xdr:nvSpPr>
        <xdr:cNvPr id="312" name="楕円 311">
          <a:extLst>
            <a:ext uri="{FF2B5EF4-FFF2-40B4-BE49-F238E27FC236}">
              <a16:creationId xmlns:a16="http://schemas.microsoft.com/office/drawing/2014/main" id="{E9F5FB2F-C9D0-4DC6-AB35-11772D128411}"/>
            </a:ext>
          </a:extLst>
        </xdr:cNvPr>
        <xdr:cNvSpPr/>
      </xdr:nvSpPr>
      <xdr:spPr>
        <a:xfrm>
          <a:off x="1079500" y="1485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165463</xdr:rowOff>
    </xdr:from>
    <xdr:to>
      <xdr:col>10</xdr:col>
      <xdr:colOff>114300</xdr:colOff>
      <xdr:row>86</xdr:row>
      <xdr:rowOff>168729</xdr:rowOff>
    </xdr:to>
    <xdr:cxnSp macro="">
      <xdr:nvCxnSpPr>
        <xdr:cNvPr id="313" name="直線コネクタ 312">
          <a:extLst>
            <a:ext uri="{FF2B5EF4-FFF2-40B4-BE49-F238E27FC236}">
              <a16:creationId xmlns:a16="http://schemas.microsoft.com/office/drawing/2014/main" id="{71F9A89C-FBEE-46D2-8BC0-12E463DBECB7}"/>
            </a:ext>
          </a:extLst>
        </xdr:cNvPr>
        <xdr:cNvCxnSpPr/>
      </xdr:nvCxnSpPr>
      <xdr:spPr>
        <a:xfrm>
          <a:off x="1130300" y="1491016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107059</xdr:rowOff>
    </xdr:from>
    <xdr:ext cx="405111" cy="259045"/>
    <xdr:sp macro="" textlink="">
      <xdr:nvSpPr>
        <xdr:cNvPr id="314" name="n_1aveValue【公営住宅】&#10;有形固定資産減価償却率">
          <a:extLst>
            <a:ext uri="{FF2B5EF4-FFF2-40B4-BE49-F238E27FC236}">
              <a16:creationId xmlns:a16="http://schemas.microsoft.com/office/drawing/2014/main" id="{41C120EE-A57D-4AA9-8AF1-F46B516E1846}"/>
            </a:ext>
          </a:extLst>
        </xdr:cNvPr>
        <xdr:cNvSpPr txBox="1"/>
      </xdr:nvSpPr>
      <xdr:spPr>
        <a:xfrm>
          <a:off x="3582044" y="1399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98896</xdr:rowOff>
    </xdr:from>
    <xdr:ext cx="405111" cy="259045"/>
    <xdr:sp macro="" textlink="">
      <xdr:nvSpPr>
        <xdr:cNvPr id="315" name="n_2aveValue【公営住宅】&#10;有形固定資産減価償却率">
          <a:extLst>
            <a:ext uri="{FF2B5EF4-FFF2-40B4-BE49-F238E27FC236}">
              <a16:creationId xmlns:a16="http://schemas.microsoft.com/office/drawing/2014/main" id="{C6FC9984-578B-4789-8501-142E0FAE92F4}"/>
            </a:ext>
          </a:extLst>
        </xdr:cNvPr>
        <xdr:cNvSpPr txBox="1"/>
      </xdr:nvSpPr>
      <xdr:spPr>
        <a:xfrm>
          <a:off x="2705744" y="1398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100528</xdr:rowOff>
    </xdr:from>
    <xdr:ext cx="405111" cy="259045"/>
    <xdr:sp macro="" textlink="">
      <xdr:nvSpPr>
        <xdr:cNvPr id="316" name="n_3aveValue【公営住宅】&#10;有形固定資産減価償却率">
          <a:extLst>
            <a:ext uri="{FF2B5EF4-FFF2-40B4-BE49-F238E27FC236}">
              <a16:creationId xmlns:a16="http://schemas.microsoft.com/office/drawing/2014/main" id="{383C08D9-D66A-4808-8546-CF5C3E45679F}"/>
            </a:ext>
          </a:extLst>
        </xdr:cNvPr>
        <xdr:cNvSpPr txBox="1"/>
      </xdr:nvSpPr>
      <xdr:spPr>
        <a:xfrm>
          <a:off x="1816744" y="1398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170741</xdr:rowOff>
    </xdr:from>
    <xdr:ext cx="405111" cy="259045"/>
    <xdr:sp macro="" textlink="">
      <xdr:nvSpPr>
        <xdr:cNvPr id="317" name="n_4aveValue【公営住宅】&#10;有形固定資産減価償却率">
          <a:extLst>
            <a:ext uri="{FF2B5EF4-FFF2-40B4-BE49-F238E27FC236}">
              <a16:creationId xmlns:a16="http://schemas.microsoft.com/office/drawing/2014/main" id="{B4466757-4C86-4474-8E7A-7FDA8EC7E266}"/>
            </a:ext>
          </a:extLst>
        </xdr:cNvPr>
        <xdr:cNvSpPr txBox="1"/>
      </xdr:nvSpPr>
      <xdr:spPr>
        <a:xfrm>
          <a:off x="927744" y="14058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143708</xdr:rowOff>
    </xdr:from>
    <xdr:ext cx="405111" cy="259045"/>
    <xdr:sp macro="" textlink="">
      <xdr:nvSpPr>
        <xdr:cNvPr id="318" name="n_1mainValue【公営住宅】&#10;有形固定資産減価償却率">
          <a:extLst>
            <a:ext uri="{FF2B5EF4-FFF2-40B4-BE49-F238E27FC236}">
              <a16:creationId xmlns:a16="http://schemas.microsoft.com/office/drawing/2014/main" id="{7C235F67-775A-45D6-B269-E0ACB2782167}"/>
            </a:ext>
          </a:extLst>
        </xdr:cNvPr>
        <xdr:cNvSpPr txBox="1"/>
      </xdr:nvSpPr>
      <xdr:spPr>
        <a:xfrm>
          <a:off x="3582044" y="14888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138809</xdr:rowOff>
    </xdr:from>
    <xdr:ext cx="405111" cy="259045"/>
    <xdr:sp macro="" textlink="">
      <xdr:nvSpPr>
        <xdr:cNvPr id="319" name="n_2mainValue【公営住宅】&#10;有形固定資産減価償却率">
          <a:extLst>
            <a:ext uri="{FF2B5EF4-FFF2-40B4-BE49-F238E27FC236}">
              <a16:creationId xmlns:a16="http://schemas.microsoft.com/office/drawing/2014/main" id="{11DDF4D9-E728-46D0-91C3-A7907FAA90B5}"/>
            </a:ext>
          </a:extLst>
        </xdr:cNvPr>
        <xdr:cNvSpPr txBox="1"/>
      </xdr:nvSpPr>
      <xdr:spPr>
        <a:xfrm>
          <a:off x="2705744" y="14883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87</xdr:row>
      <xdr:rowOff>39206</xdr:rowOff>
    </xdr:from>
    <xdr:ext cx="469744" cy="259045"/>
    <xdr:sp macro="" textlink="">
      <xdr:nvSpPr>
        <xdr:cNvPr id="320" name="n_3mainValue【公営住宅】&#10;有形固定資産減価償却率">
          <a:extLst>
            <a:ext uri="{FF2B5EF4-FFF2-40B4-BE49-F238E27FC236}">
              <a16:creationId xmlns:a16="http://schemas.microsoft.com/office/drawing/2014/main" id="{A45F0D4F-94FF-4D81-8714-E4A82909511D}"/>
            </a:ext>
          </a:extLst>
        </xdr:cNvPr>
        <xdr:cNvSpPr txBox="1"/>
      </xdr:nvSpPr>
      <xdr:spPr>
        <a:xfrm>
          <a:off x="1784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87</xdr:row>
      <xdr:rowOff>35940</xdr:rowOff>
    </xdr:from>
    <xdr:ext cx="405111" cy="259045"/>
    <xdr:sp macro="" textlink="">
      <xdr:nvSpPr>
        <xdr:cNvPr id="321" name="n_4mainValue【公営住宅】&#10;有形固定資産減価償却率">
          <a:extLst>
            <a:ext uri="{FF2B5EF4-FFF2-40B4-BE49-F238E27FC236}">
              <a16:creationId xmlns:a16="http://schemas.microsoft.com/office/drawing/2014/main" id="{1554DFDC-2C36-4F70-9BBC-C2CB30D8CB8E}"/>
            </a:ext>
          </a:extLst>
        </xdr:cNvPr>
        <xdr:cNvSpPr txBox="1"/>
      </xdr:nvSpPr>
      <xdr:spPr>
        <a:xfrm>
          <a:off x="927744" y="14952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B8738ADB-C1D7-4ACC-A51B-005E1F67F70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1D6B30E8-9105-49BB-A188-9E642FC7FD6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CF8CE609-9010-4440-B42F-30492550698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161C0600-F8C6-4895-ABFA-0F88E620937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2D5B4145-DF7E-46F3-9DC3-AF6055083D66}"/>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F85D20EF-0CB2-41A6-896A-B99064209C4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BFAE151-60A9-459D-BF39-ECDCFB3E05C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571FEF0D-DA43-4A71-8566-147632B198DE}"/>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55CDF8E5-0F58-44D1-B561-CC01D821253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C3A8A303-4A69-493A-9A33-F4FBA730579D}"/>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9B7F28D5-928A-4BBD-93DF-0B6E69101D87}"/>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A8564AB2-7372-4506-92C2-927C290B57AC}"/>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5BE30ADC-5C34-4098-B30B-D7B1D5C05F16}"/>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213B71CB-B907-47D2-A771-F3C7640AF8C2}"/>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E160BC7A-31DC-497C-A508-07FBF93F897D}"/>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7F11238E-3895-45E9-854D-51E5796716DE}"/>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03EFC121-386C-4D4D-8248-E2DB063117BC}"/>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4E7FDD35-4F44-446D-8D73-8C521B8B1B36}"/>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09EAEAAC-3E38-4146-B72D-439DAE883C0F}"/>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41" name="テキスト ボックス 340">
          <a:extLst>
            <a:ext uri="{FF2B5EF4-FFF2-40B4-BE49-F238E27FC236}">
              <a16:creationId xmlns:a16="http://schemas.microsoft.com/office/drawing/2014/main" id="{D140CDF0-B71F-462C-BF7D-ABEA9D48A71F}"/>
            </a:ext>
          </a:extLst>
        </xdr:cNvPr>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C9D8BA7A-CE2E-4321-A72A-92D440A416D6}"/>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3" name="テキスト ボックス 342">
          <a:extLst>
            <a:ext uri="{FF2B5EF4-FFF2-40B4-BE49-F238E27FC236}">
              <a16:creationId xmlns:a16="http://schemas.microsoft.com/office/drawing/2014/main" id="{9670E75C-AFA4-49D9-ACF7-E40F4AF6F53A}"/>
            </a:ext>
          </a:extLst>
        </xdr:cNvPr>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0CD8EAED-927D-43AA-B006-8835262F5396}"/>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5" name="テキスト ボックス 344">
          <a:extLst>
            <a:ext uri="{FF2B5EF4-FFF2-40B4-BE49-F238E27FC236}">
              <a16:creationId xmlns:a16="http://schemas.microsoft.com/office/drawing/2014/main" id="{D1FF5CCD-79CA-44D4-8DC1-AA70E649494D}"/>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a:extLst>
            <a:ext uri="{FF2B5EF4-FFF2-40B4-BE49-F238E27FC236}">
              <a16:creationId xmlns:a16="http://schemas.microsoft.com/office/drawing/2014/main" id="{76F9026F-BC4E-47BC-8830-99DE8C6413D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40821</xdr:rowOff>
    </xdr:from>
    <xdr:to>
      <xdr:col>54</xdr:col>
      <xdr:colOff>189865</xdr:colOff>
      <xdr:row>86</xdr:row>
      <xdr:rowOff>150005</xdr:rowOff>
    </xdr:to>
    <xdr:cxnSp macro="">
      <xdr:nvCxnSpPr>
        <xdr:cNvPr id="347" name="直線コネクタ 346">
          <a:extLst>
            <a:ext uri="{FF2B5EF4-FFF2-40B4-BE49-F238E27FC236}">
              <a16:creationId xmlns:a16="http://schemas.microsoft.com/office/drawing/2014/main" id="{97D1C377-90D2-474F-864C-CD37F9FE295C}"/>
            </a:ext>
          </a:extLst>
        </xdr:cNvPr>
        <xdr:cNvCxnSpPr/>
      </xdr:nvCxnSpPr>
      <xdr:spPr>
        <a:xfrm flipV="1">
          <a:off x="10476865" y="13413921"/>
          <a:ext cx="0" cy="1480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153832</xdr:rowOff>
    </xdr:from>
    <xdr:ext cx="469744" cy="259045"/>
    <xdr:sp macro="" textlink="">
      <xdr:nvSpPr>
        <xdr:cNvPr id="348" name="【公営住宅】&#10;一人当たり面積最小値テキスト">
          <a:extLst>
            <a:ext uri="{FF2B5EF4-FFF2-40B4-BE49-F238E27FC236}">
              <a16:creationId xmlns:a16="http://schemas.microsoft.com/office/drawing/2014/main" id="{85D4D3FF-7B06-4039-926A-05F14BA97452}"/>
            </a:ext>
          </a:extLst>
        </xdr:cNvPr>
        <xdr:cNvSpPr txBox="1"/>
      </xdr:nvSpPr>
      <xdr:spPr>
        <a:xfrm>
          <a:off x="10515600" y="1489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150005</xdr:rowOff>
    </xdr:from>
    <xdr:to>
      <xdr:col>55</xdr:col>
      <xdr:colOff>88900</xdr:colOff>
      <xdr:row>86</xdr:row>
      <xdr:rowOff>150005</xdr:rowOff>
    </xdr:to>
    <xdr:cxnSp macro="">
      <xdr:nvCxnSpPr>
        <xdr:cNvPr id="349" name="直線コネクタ 348">
          <a:extLst>
            <a:ext uri="{FF2B5EF4-FFF2-40B4-BE49-F238E27FC236}">
              <a16:creationId xmlns:a16="http://schemas.microsoft.com/office/drawing/2014/main" id="{00860F5C-897C-461E-B41F-9F32C4B8F866}"/>
            </a:ext>
          </a:extLst>
        </xdr:cNvPr>
        <xdr:cNvCxnSpPr/>
      </xdr:nvCxnSpPr>
      <xdr:spPr>
        <a:xfrm>
          <a:off x="10388600" y="1489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158948</xdr:rowOff>
    </xdr:from>
    <xdr:ext cx="534377" cy="259045"/>
    <xdr:sp macro="" textlink="">
      <xdr:nvSpPr>
        <xdr:cNvPr id="350" name="【公営住宅】&#10;一人当たり面積最大値テキスト">
          <a:extLst>
            <a:ext uri="{FF2B5EF4-FFF2-40B4-BE49-F238E27FC236}">
              <a16:creationId xmlns:a16="http://schemas.microsoft.com/office/drawing/2014/main" id="{33328F81-DECF-4A60-90E3-1C25035EA1EA}"/>
            </a:ext>
          </a:extLst>
        </xdr:cNvPr>
        <xdr:cNvSpPr txBox="1"/>
      </xdr:nvSpPr>
      <xdr:spPr>
        <a:xfrm>
          <a:off x="10515600" y="1318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40821</xdr:rowOff>
    </xdr:from>
    <xdr:to>
      <xdr:col>55</xdr:col>
      <xdr:colOff>88900</xdr:colOff>
      <xdr:row>78</xdr:row>
      <xdr:rowOff>40821</xdr:rowOff>
    </xdr:to>
    <xdr:cxnSp macro="">
      <xdr:nvCxnSpPr>
        <xdr:cNvPr id="351" name="直線コネクタ 350">
          <a:extLst>
            <a:ext uri="{FF2B5EF4-FFF2-40B4-BE49-F238E27FC236}">
              <a16:creationId xmlns:a16="http://schemas.microsoft.com/office/drawing/2014/main" id="{7617AD28-5D72-4A92-8A96-CC0E13076AC0}"/>
            </a:ext>
          </a:extLst>
        </xdr:cNvPr>
        <xdr:cNvCxnSpPr/>
      </xdr:nvCxnSpPr>
      <xdr:spPr>
        <a:xfrm>
          <a:off x="10388600" y="13413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132532</xdr:rowOff>
    </xdr:from>
    <xdr:ext cx="469744" cy="259045"/>
    <xdr:sp macro="" textlink="">
      <xdr:nvSpPr>
        <xdr:cNvPr id="352" name="【公営住宅】&#10;一人当たり面積平均値テキスト">
          <a:extLst>
            <a:ext uri="{FF2B5EF4-FFF2-40B4-BE49-F238E27FC236}">
              <a16:creationId xmlns:a16="http://schemas.microsoft.com/office/drawing/2014/main" id="{BBCA0EF4-81C3-40BD-BD2B-141FA6326154}"/>
            </a:ext>
          </a:extLst>
        </xdr:cNvPr>
        <xdr:cNvSpPr txBox="1"/>
      </xdr:nvSpPr>
      <xdr:spPr>
        <a:xfrm>
          <a:off x="10515600" y="141914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109655</xdr:rowOff>
    </xdr:from>
    <xdr:to>
      <xdr:col>55</xdr:col>
      <xdr:colOff>50800</xdr:colOff>
      <xdr:row>84</xdr:row>
      <xdr:rowOff>39805</xdr:rowOff>
    </xdr:to>
    <xdr:sp macro="" textlink="">
      <xdr:nvSpPr>
        <xdr:cNvPr id="353" name="フローチャート: 判断 352">
          <a:extLst>
            <a:ext uri="{FF2B5EF4-FFF2-40B4-BE49-F238E27FC236}">
              <a16:creationId xmlns:a16="http://schemas.microsoft.com/office/drawing/2014/main" id="{668C1E1E-84C8-4D84-AC59-96E5A14AA973}"/>
            </a:ext>
          </a:extLst>
        </xdr:cNvPr>
        <xdr:cNvSpPr/>
      </xdr:nvSpPr>
      <xdr:spPr>
        <a:xfrm>
          <a:off x="10426700" y="1434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121086</xdr:rowOff>
    </xdr:from>
    <xdr:to>
      <xdr:col>50</xdr:col>
      <xdr:colOff>165100</xdr:colOff>
      <xdr:row>84</xdr:row>
      <xdr:rowOff>51236</xdr:rowOff>
    </xdr:to>
    <xdr:sp macro="" textlink="">
      <xdr:nvSpPr>
        <xdr:cNvPr id="354" name="フローチャート: 判断 353">
          <a:extLst>
            <a:ext uri="{FF2B5EF4-FFF2-40B4-BE49-F238E27FC236}">
              <a16:creationId xmlns:a16="http://schemas.microsoft.com/office/drawing/2014/main" id="{04A2EB86-37B6-47C4-9A8C-95DAC15EE477}"/>
            </a:ext>
          </a:extLst>
        </xdr:cNvPr>
        <xdr:cNvSpPr/>
      </xdr:nvSpPr>
      <xdr:spPr>
        <a:xfrm>
          <a:off x="9588500" y="1435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137632</xdr:rowOff>
    </xdr:from>
    <xdr:to>
      <xdr:col>46</xdr:col>
      <xdr:colOff>38100</xdr:colOff>
      <xdr:row>84</xdr:row>
      <xdr:rowOff>67782</xdr:rowOff>
    </xdr:to>
    <xdr:sp macro="" textlink="">
      <xdr:nvSpPr>
        <xdr:cNvPr id="355" name="フローチャート: 判断 354">
          <a:extLst>
            <a:ext uri="{FF2B5EF4-FFF2-40B4-BE49-F238E27FC236}">
              <a16:creationId xmlns:a16="http://schemas.microsoft.com/office/drawing/2014/main" id="{4E8414B7-BE77-43A5-95D1-2A6C47CEC716}"/>
            </a:ext>
          </a:extLst>
        </xdr:cNvPr>
        <xdr:cNvSpPr/>
      </xdr:nvSpPr>
      <xdr:spPr>
        <a:xfrm>
          <a:off x="8699500" y="1436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109438</xdr:rowOff>
    </xdr:from>
    <xdr:to>
      <xdr:col>41</xdr:col>
      <xdr:colOff>101600</xdr:colOff>
      <xdr:row>84</xdr:row>
      <xdr:rowOff>39588</xdr:rowOff>
    </xdr:to>
    <xdr:sp macro="" textlink="">
      <xdr:nvSpPr>
        <xdr:cNvPr id="356" name="フローチャート: 判断 355">
          <a:extLst>
            <a:ext uri="{FF2B5EF4-FFF2-40B4-BE49-F238E27FC236}">
              <a16:creationId xmlns:a16="http://schemas.microsoft.com/office/drawing/2014/main" id="{7FA3C73D-3E9D-4D40-85FD-F06ABA0DA144}"/>
            </a:ext>
          </a:extLst>
        </xdr:cNvPr>
        <xdr:cNvSpPr/>
      </xdr:nvSpPr>
      <xdr:spPr>
        <a:xfrm>
          <a:off x="7810500" y="1433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145796</xdr:rowOff>
    </xdr:from>
    <xdr:to>
      <xdr:col>36</xdr:col>
      <xdr:colOff>165100</xdr:colOff>
      <xdr:row>85</xdr:row>
      <xdr:rowOff>75946</xdr:rowOff>
    </xdr:to>
    <xdr:sp macro="" textlink="">
      <xdr:nvSpPr>
        <xdr:cNvPr id="357" name="フローチャート: 判断 356">
          <a:extLst>
            <a:ext uri="{FF2B5EF4-FFF2-40B4-BE49-F238E27FC236}">
              <a16:creationId xmlns:a16="http://schemas.microsoft.com/office/drawing/2014/main" id="{7ACAE220-7183-48BE-92A9-3467B9C7CC9A}"/>
            </a:ext>
          </a:extLst>
        </xdr:cNvPr>
        <xdr:cNvSpPr/>
      </xdr:nvSpPr>
      <xdr:spPr>
        <a:xfrm>
          <a:off x="6921500" y="1454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93BE8170-DF18-4610-A722-A6A79E1816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3229002F-B7D8-49FA-AF97-BBF989A0ED24}"/>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9FFC60B-3E2A-44B7-A689-B187F3F5F1A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194B3881-9E6C-4869-B82D-92581B852AD6}"/>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8AB7DA28-3DDE-46CB-90F8-3EFBBB6851A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99532</xdr:rowOff>
    </xdr:from>
    <xdr:to>
      <xdr:col>55</xdr:col>
      <xdr:colOff>50800</xdr:colOff>
      <xdr:row>86</xdr:row>
      <xdr:rowOff>29682</xdr:rowOff>
    </xdr:to>
    <xdr:sp macro="" textlink="">
      <xdr:nvSpPr>
        <xdr:cNvPr id="363" name="楕円 362">
          <a:extLst>
            <a:ext uri="{FF2B5EF4-FFF2-40B4-BE49-F238E27FC236}">
              <a16:creationId xmlns:a16="http://schemas.microsoft.com/office/drawing/2014/main" id="{D8C16D70-ECC6-4A7A-BCD4-B2681DEA0468}"/>
            </a:ext>
          </a:extLst>
        </xdr:cNvPr>
        <xdr:cNvSpPr/>
      </xdr:nvSpPr>
      <xdr:spPr>
        <a:xfrm>
          <a:off x="10426700" y="14672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77959</xdr:rowOff>
    </xdr:from>
    <xdr:ext cx="469744" cy="259045"/>
    <xdr:sp macro="" textlink="">
      <xdr:nvSpPr>
        <xdr:cNvPr id="364" name="【公営住宅】&#10;一人当たり面積該当値テキスト">
          <a:extLst>
            <a:ext uri="{FF2B5EF4-FFF2-40B4-BE49-F238E27FC236}">
              <a16:creationId xmlns:a16="http://schemas.microsoft.com/office/drawing/2014/main" id="{BA433366-8DE1-4C2D-8BD1-ACC796DA932A}"/>
            </a:ext>
          </a:extLst>
        </xdr:cNvPr>
        <xdr:cNvSpPr txBox="1"/>
      </xdr:nvSpPr>
      <xdr:spPr>
        <a:xfrm>
          <a:off x="10515600" y="14651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93762</xdr:rowOff>
    </xdr:from>
    <xdr:to>
      <xdr:col>50</xdr:col>
      <xdr:colOff>165100</xdr:colOff>
      <xdr:row>86</xdr:row>
      <xdr:rowOff>23912</xdr:rowOff>
    </xdr:to>
    <xdr:sp macro="" textlink="">
      <xdr:nvSpPr>
        <xdr:cNvPr id="365" name="楕円 364">
          <a:extLst>
            <a:ext uri="{FF2B5EF4-FFF2-40B4-BE49-F238E27FC236}">
              <a16:creationId xmlns:a16="http://schemas.microsoft.com/office/drawing/2014/main" id="{192FDACD-BB00-4804-B030-3E146F5B531A}"/>
            </a:ext>
          </a:extLst>
        </xdr:cNvPr>
        <xdr:cNvSpPr/>
      </xdr:nvSpPr>
      <xdr:spPr>
        <a:xfrm>
          <a:off x="9588500" y="1466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144562</xdr:rowOff>
    </xdr:from>
    <xdr:to>
      <xdr:col>55</xdr:col>
      <xdr:colOff>0</xdr:colOff>
      <xdr:row>85</xdr:row>
      <xdr:rowOff>150332</xdr:rowOff>
    </xdr:to>
    <xdr:cxnSp macro="">
      <xdr:nvCxnSpPr>
        <xdr:cNvPr id="366" name="直線コネクタ 365">
          <a:extLst>
            <a:ext uri="{FF2B5EF4-FFF2-40B4-BE49-F238E27FC236}">
              <a16:creationId xmlns:a16="http://schemas.microsoft.com/office/drawing/2014/main" id="{80886AF2-6168-4C03-9FB8-FEBD85D5828B}"/>
            </a:ext>
          </a:extLst>
        </xdr:cNvPr>
        <xdr:cNvCxnSpPr/>
      </xdr:nvCxnSpPr>
      <xdr:spPr>
        <a:xfrm>
          <a:off x="9639300" y="14717812"/>
          <a:ext cx="838200" cy="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126637</xdr:rowOff>
    </xdr:from>
    <xdr:to>
      <xdr:col>46</xdr:col>
      <xdr:colOff>38100</xdr:colOff>
      <xdr:row>86</xdr:row>
      <xdr:rowOff>56787</xdr:rowOff>
    </xdr:to>
    <xdr:sp macro="" textlink="">
      <xdr:nvSpPr>
        <xdr:cNvPr id="367" name="楕円 366">
          <a:extLst>
            <a:ext uri="{FF2B5EF4-FFF2-40B4-BE49-F238E27FC236}">
              <a16:creationId xmlns:a16="http://schemas.microsoft.com/office/drawing/2014/main" id="{1B70599C-988B-4BA4-BDFB-DFFE1C504533}"/>
            </a:ext>
          </a:extLst>
        </xdr:cNvPr>
        <xdr:cNvSpPr/>
      </xdr:nvSpPr>
      <xdr:spPr>
        <a:xfrm>
          <a:off x="8699500" y="1469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144562</xdr:rowOff>
    </xdr:from>
    <xdr:to>
      <xdr:col>50</xdr:col>
      <xdr:colOff>114300</xdr:colOff>
      <xdr:row>86</xdr:row>
      <xdr:rowOff>5987</xdr:rowOff>
    </xdr:to>
    <xdr:cxnSp macro="">
      <xdr:nvCxnSpPr>
        <xdr:cNvPr id="368" name="直線コネクタ 367">
          <a:extLst>
            <a:ext uri="{FF2B5EF4-FFF2-40B4-BE49-F238E27FC236}">
              <a16:creationId xmlns:a16="http://schemas.microsoft.com/office/drawing/2014/main" id="{82812606-5F3B-4E32-8E64-C99E879CD81C}"/>
            </a:ext>
          </a:extLst>
        </xdr:cNvPr>
        <xdr:cNvCxnSpPr/>
      </xdr:nvCxnSpPr>
      <xdr:spPr>
        <a:xfrm flipV="1">
          <a:off x="8750300" y="14717812"/>
          <a:ext cx="889000" cy="3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149171</xdr:rowOff>
    </xdr:from>
    <xdr:to>
      <xdr:col>41</xdr:col>
      <xdr:colOff>101600</xdr:colOff>
      <xdr:row>86</xdr:row>
      <xdr:rowOff>79321</xdr:rowOff>
    </xdr:to>
    <xdr:sp macro="" textlink="">
      <xdr:nvSpPr>
        <xdr:cNvPr id="369" name="楕円 368">
          <a:extLst>
            <a:ext uri="{FF2B5EF4-FFF2-40B4-BE49-F238E27FC236}">
              <a16:creationId xmlns:a16="http://schemas.microsoft.com/office/drawing/2014/main" id="{97DC63C9-0B19-42C5-A6F2-AB32C7EB440C}"/>
            </a:ext>
          </a:extLst>
        </xdr:cNvPr>
        <xdr:cNvSpPr/>
      </xdr:nvSpPr>
      <xdr:spPr>
        <a:xfrm>
          <a:off x="7810500" y="14722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5987</xdr:rowOff>
    </xdr:from>
    <xdr:to>
      <xdr:col>45</xdr:col>
      <xdr:colOff>177800</xdr:colOff>
      <xdr:row>86</xdr:row>
      <xdr:rowOff>28521</xdr:rowOff>
    </xdr:to>
    <xdr:cxnSp macro="">
      <xdr:nvCxnSpPr>
        <xdr:cNvPr id="370" name="直線コネクタ 369">
          <a:extLst>
            <a:ext uri="{FF2B5EF4-FFF2-40B4-BE49-F238E27FC236}">
              <a16:creationId xmlns:a16="http://schemas.microsoft.com/office/drawing/2014/main" id="{6527F18E-B115-40BE-811E-275F293534B3}"/>
            </a:ext>
          </a:extLst>
        </xdr:cNvPr>
        <xdr:cNvCxnSpPr/>
      </xdr:nvCxnSpPr>
      <xdr:spPr>
        <a:xfrm flipV="1">
          <a:off x="7861300" y="14750687"/>
          <a:ext cx="889000" cy="2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152110</xdr:rowOff>
    </xdr:from>
    <xdr:to>
      <xdr:col>36</xdr:col>
      <xdr:colOff>165100</xdr:colOff>
      <xdr:row>86</xdr:row>
      <xdr:rowOff>82260</xdr:rowOff>
    </xdr:to>
    <xdr:sp macro="" textlink="">
      <xdr:nvSpPr>
        <xdr:cNvPr id="371" name="楕円 370">
          <a:extLst>
            <a:ext uri="{FF2B5EF4-FFF2-40B4-BE49-F238E27FC236}">
              <a16:creationId xmlns:a16="http://schemas.microsoft.com/office/drawing/2014/main" id="{A255DBB1-1E10-488B-8CDE-CFD52C85C66E}"/>
            </a:ext>
          </a:extLst>
        </xdr:cNvPr>
        <xdr:cNvSpPr/>
      </xdr:nvSpPr>
      <xdr:spPr>
        <a:xfrm>
          <a:off x="6921500" y="14725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28521</xdr:rowOff>
    </xdr:from>
    <xdr:to>
      <xdr:col>41</xdr:col>
      <xdr:colOff>50800</xdr:colOff>
      <xdr:row>86</xdr:row>
      <xdr:rowOff>31460</xdr:rowOff>
    </xdr:to>
    <xdr:cxnSp macro="">
      <xdr:nvCxnSpPr>
        <xdr:cNvPr id="372" name="直線コネクタ 371">
          <a:extLst>
            <a:ext uri="{FF2B5EF4-FFF2-40B4-BE49-F238E27FC236}">
              <a16:creationId xmlns:a16="http://schemas.microsoft.com/office/drawing/2014/main" id="{71EE4D0F-4A4C-4939-99FC-16B651B7ED9C}"/>
            </a:ext>
          </a:extLst>
        </xdr:cNvPr>
        <xdr:cNvCxnSpPr/>
      </xdr:nvCxnSpPr>
      <xdr:spPr>
        <a:xfrm flipV="1">
          <a:off x="6972300" y="14773221"/>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67763</xdr:rowOff>
    </xdr:from>
    <xdr:ext cx="469744" cy="259045"/>
    <xdr:sp macro="" textlink="">
      <xdr:nvSpPr>
        <xdr:cNvPr id="373" name="n_1aveValue【公営住宅】&#10;一人当たり面積">
          <a:extLst>
            <a:ext uri="{FF2B5EF4-FFF2-40B4-BE49-F238E27FC236}">
              <a16:creationId xmlns:a16="http://schemas.microsoft.com/office/drawing/2014/main" id="{FF6BF0F4-1DB8-4EC7-AA2C-BC04A730C1F1}"/>
            </a:ext>
          </a:extLst>
        </xdr:cNvPr>
        <xdr:cNvSpPr txBox="1"/>
      </xdr:nvSpPr>
      <xdr:spPr>
        <a:xfrm>
          <a:off x="9391727" y="1412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84309</xdr:rowOff>
    </xdr:from>
    <xdr:ext cx="469744" cy="259045"/>
    <xdr:sp macro="" textlink="">
      <xdr:nvSpPr>
        <xdr:cNvPr id="374" name="n_2aveValue【公営住宅】&#10;一人当たり面積">
          <a:extLst>
            <a:ext uri="{FF2B5EF4-FFF2-40B4-BE49-F238E27FC236}">
              <a16:creationId xmlns:a16="http://schemas.microsoft.com/office/drawing/2014/main" id="{8BCDE9F2-6C0E-4417-9A8E-AD1530DC0B7E}"/>
            </a:ext>
          </a:extLst>
        </xdr:cNvPr>
        <xdr:cNvSpPr txBox="1"/>
      </xdr:nvSpPr>
      <xdr:spPr>
        <a:xfrm>
          <a:off x="8515427" y="14143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56115</xdr:rowOff>
    </xdr:from>
    <xdr:ext cx="469744" cy="259045"/>
    <xdr:sp macro="" textlink="">
      <xdr:nvSpPr>
        <xdr:cNvPr id="375" name="n_3aveValue【公営住宅】&#10;一人当たり面積">
          <a:extLst>
            <a:ext uri="{FF2B5EF4-FFF2-40B4-BE49-F238E27FC236}">
              <a16:creationId xmlns:a16="http://schemas.microsoft.com/office/drawing/2014/main" id="{2751497C-6F65-42A2-AF27-10C0593E18B2}"/>
            </a:ext>
          </a:extLst>
        </xdr:cNvPr>
        <xdr:cNvSpPr txBox="1"/>
      </xdr:nvSpPr>
      <xdr:spPr>
        <a:xfrm>
          <a:off x="7626427" y="14115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92473</xdr:rowOff>
    </xdr:from>
    <xdr:ext cx="469744" cy="259045"/>
    <xdr:sp macro="" textlink="">
      <xdr:nvSpPr>
        <xdr:cNvPr id="376" name="n_4aveValue【公営住宅】&#10;一人当たり面積">
          <a:extLst>
            <a:ext uri="{FF2B5EF4-FFF2-40B4-BE49-F238E27FC236}">
              <a16:creationId xmlns:a16="http://schemas.microsoft.com/office/drawing/2014/main" id="{7E53E81E-8E73-4034-99C2-EB99310A9ECE}"/>
            </a:ext>
          </a:extLst>
        </xdr:cNvPr>
        <xdr:cNvSpPr txBox="1"/>
      </xdr:nvSpPr>
      <xdr:spPr>
        <a:xfrm>
          <a:off x="6737427" y="14322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15039</xdr:rowOff>
    </xdr:from>
    <xdr:ext cx="469744" cy="259045"/>
    <xdr:sp macro="" textlink="">
      <xdr:nvSpPr>
        <xdr:cNvPr id="377" name="n_1mainValue【公営住宅】&#10;一人当たり面積">
          <a:extLst>
            <a:ext uri="{FF2B5EF4-FFF2-40B4-BE49-F238E27FC236}">
              <a16:creationId xmlns:a16="http://schemas.microsoft.com/office/drawing/2014/main" id="{18AE117B-3611-4E2D-852A-8DDA1B52FD8F}"/>
            </a:ext>
          </a:extLst>
        </xdr:cNvPr>
        <xdr:cNvSpPr txBox="1"/>
      </xdr:nvSpPr>
      <xdr:spPr>
        <a:xfrm>
          <a:off x="9391727" y="14759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47914</xdr:rowOff>
    </xdr:from>
    <xdr:ext cx="469744" cy="259045"/>
    <xdr:sp macro="" textlink="">
      <xdr:nvSpPr>
        <xdr:cNvPr id="378" name="n_2mainValue【公営住宅】&#10;一人当たり面積">
          <a:extLst>
            <a:ext uri="{FF2B5EF4-FFF2-40B4-BE49-F238E27FC236}">
              <a16:creationId xmlns:a16="http://schemas.microsoft.com/office/drawing/2014/main" id="{9AC2F6F9-2557-4737-864D-A33BF26BD15A}"/>
            </a:ext>
          </a:extLst>
        </xdr:cNvPr>
        <xdr:cNvSpPr txBox="1"/>
      </xdr:nvSpPr>
      <xdr:spPr>
        <a:xfrm>
          <a:off x="8515427" y="1479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70448</xdr:rowOff>
    </xdr:from>
    <xdr:ext cx="469744" cy="259045"/>
    <xdr:sp macro="" textlink="">
      <xdr:nvSpPr>
        <xdr:cNvPr id="379" name="n_3mainValue【公営住宅】&#10;一人当たり面積">
          <a:extLst>
            <a:ext uri="{FF2B5EF4-FFF2-40B4-BE49-F238E27FC236}">
              <a16:creationId xmlns:a16="http://schemas.microsoft.com/office/drawing/2014/main" id="{1EE9E3F2-A2E5-4AA4-A49E-94A587F49EC2}"/>
            </a:ext>
          </a:extLst>
        </xdr:cNvPr>
        <xdr:cNvSpPr txBox="1"/>
      </xdr:nvSpPr>
      <xdr:spPr>
        <a:xfrm>
          <a:off x="7626427" y="14815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73387</xdr:rowOff>
    </xdr:from>
    <xdr:ext cx="469744" cy="259045"/>
    <xdr:sp macro="" textlink="">
      <xdr:nvSpPr>
        <xdr:cNvPr id="380" name="n_4mainValue【公営住宅】&#10;一人当たり面積">
          <a:extLst>
            <a:ext uri="{FF2B5EF4-FFF2-40B4-BE49-F238E27FC236}">
              <a16:creationId xmlns:a16="http://schemas.microsoft.com/office/drawing/2014/main" id="{0C7470DF-D5FC-4FAC-BA88-7C3FE5F305AE}"/>
            </a:ext>
          </a:extLst>
        </xdr:cNvPr>
        <xdr:cNvSpPr txBox="1"/>
      </xdr:nvSpPr>
      <xdr:spPr>
        <a:xfrm>
          <a:off x="6737427" y="14818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CF02ED36-6E6B-4279-AB14-F969F4114C7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BFE10DBA-577B-492C-A981-DF52E6B8F5CA}"/>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991249E3-3E4F-4721-B1B9-08A01E0065F9}"/>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0D11F330-7D65-4FB0-9B91-75D122CF6B6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BD07B201-B125-4F5E-BC47-185651F22F22}"/>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C6288F25-E9CC-46EB-83C1-6F926E06438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13230DEE-88E1-4A81-93A1-1B1296A2BDB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4711A005-F7D4-4AA5-A0F1-6DBBD4941313}"/>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a:extLst>
            <a:ext uri="{FF2B5EF4-FFF2-40B4-BE49-F238E27FC236}">
              <a16:creationId xmlns:a16="http://schemas.microsoft.com/office/drawing/2014/main" id="{16D29F27-ABB8-48BD-9306-D31C4542383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a:extLst>
            <a:ext uri="{FF2B5EF4-FFF2-40B4-BE49-F238E27FC236}">
              <a16:creationId xmlns:a16="http://schemas.microsoft.com/office/drawing/2014/main" id="{9031C26A-C541-4D1C-A43F-D4127465F35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a:extLst>
            <a:ext uri="{FF2B5EF4-FFF2-40B4-BE49-F238E27FC236}">
              <a16:creationId xmlns:a16="http://schemas.microsoft.com/office/drawing/2014/main" id="{75B667B3-AA44-45C5-BDFA-F10E7ED8942D}"/>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a:extLst>
            <a:ext uri="{FF2B5EF4-FFF2-40B4-BE49-F238E27FC236}">
              <a16:creationId xmlns:a16="http://schemas.microsoft.com/office/drawing/2014/main" id="{7661FBFB-266F-4F4A-B789-B13275EEC133}"/>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a:extLst>
            <a:ext uri="{FF2B5EF4-FFF2-40B4-BE49-F238E27FC236}">
              <a16:creationId xmlns:a16="http://schemas.microsoft.com/office/drawing/2014/main" id="{F47A8A8D-47F5-4DA7-AB13-08E3C997CF0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a:extLst>
            <a:ext uri="{FF2B5EF4-FFF2-40B4-BE49-F238E27FC236}">
              <a16:creationId xmlns:a16="http://schemas.microsoft.com/office/drawing/2014/main" id="{29DB38D6-736C-405F-9595-F73C2BD4BBC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a:extLst>
            <a:ext uri="{FF2B5EF4-FFF2-40B4-BE49-F238E27FC236}">
              <a16:creationId xmlns:a16="http://schemas.microsoft.com/office/drawing/2014/main" id="{97493BF9-5C21-450F-91ED-209F6E68E8E7}"/>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19705366-42A4-4827-9344-B5B110D9B423}"/>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CA2205F6-EF54-4942-9312-C15B88EFE99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41227FB8-4613-46B6-AA3A-214B58E67F8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386F55B3-398F-4305-929C-5C32FE23D4B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C56AE722-D179-48C0-8747-8C878C34AFA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112A437B-F1C5-461C-BA82-F639C8C0BE3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32301D3B-0B86-47B6-9909-8E3998D08375}"/>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527DE4D7-E161-4F6B-8084-5EE8DA11A83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6B8512EC-20C4-4255-8EBF-0480E9BA5A41}"/>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AC78EE0E-8683-4D78-9130-EAA67F71CB5B}"/>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306C1D0F-6B71-4B4D-85C4-6A0684DB770E}"/>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D1B2EE89-0A59-4AFB-89C3-D5B243E9167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8" name="直線コネクタ 407">
          <a:extLst>
            <a:ext uri="{FF2B5EF4-FFF2-40B4-BE49-F238E27FC236}">
              <a16:creationId xmlns:a16="http://schemas.microsoft.com/office/drawing/2014/main" id="{413AE469-CBE0-4888-A581-9E3DA684E753}"/>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9" name="テキスト ボックス 408">
          <a:extLst>
            <a:ext uri="{FF2B5EF4-FFF2-40B4-BE49-F238E27FC236}">
              <a16:creationId xmlns:a16="http://schemas.microsoft.com/office/drawing/2014/main" id="{8AEB6E14-A147-4DD9-B76A-824A55EAA061}"/>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0" name="直線コネクタ 409">
          <a:extLst>
            <a:ext uri="{FF2B5EF4-FFF2-40B4-BE49-F238E27FC236}">
              <a16:creationId xmlns:a16="http://schemas.microsoft.com/office/drawing/2014/main" id="{41F3C4C1-A0E1-4319-B1A4-93BE8EE3CE3D}"/>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1" name="テキスト ボックス 410">
          <a:extLst>
            <a:ext uri="{FF2B5EF4-FFF2-40B4-BE49-F238E27FC236}">
              <a16:creationId xmlns:a16="http://schemas.microsoft.com/office/drawing/2014/main" id="{348A75BF-21B7-438E-803B-7B914C69DD93}"/>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2" name="直線コネクタ 411">
          <a:extLst>
            <a:ext uri="{FF2B5EF4-FFF2-40B4-BE49-F238E27FC236}">
              <a16:creationId xmlns:a16="http://schemas.microsoft.com/office/drawing/2014/main" id="{98C88353-9003-49FA-AC4A-3B2F8578514F}"/>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3" name="テキスト ボックス 412">
          <a:extLst>
            <a:ext uri="{FF2B5EF4-FFF2-40B4-BE49-F238E27FC236}">
              <a16:creationId xmlns:a16="http://schemas.microsoft.com/office/drawing/2014/main" id="{E2308A20-D347-4877-997B-C5A1A753ADFC}"/>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4" name="直線コネクタ 413">
          <a:extLst>
            <a:ext uri="{FF2B5EF4-FFF2-40B4-BE49-F238E27FC236}">
              <a16:creationId xmlns:a16="http://schemas.microsoft.com/office/drawing/2014/main" id="{1F6588D5-6238-42A5-B246-1D241B46FCEE}"/>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5" name="テキスト ボックス 414">
          <a:extLst>
            <a:ext uri="{FF2B5EF4-FFF2-40B4-BE49-F238E27FC236}">
              <a16:creationId xmlns:a16="http://schemas.microsoft.com/office/drawing/2014/main" id="{8492EFA4-8C69-46E1-8831-C71A7B0E7FA3}"/>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6" name="直線コネクタ 415">
          <a:extLst>
            <a:ext uri="{FF2B5EF4-FFF2-40B4-BE49-F238E27FC236}">
              <a16:creationId xmlns:a16="http://schemas.microsoft.com/office/drawing/2014/main" id="{7471C866-768A-47DF-BF62-9FA8B0712AC1}"/>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7" name="テキスト ボックス 416">
          <a:extLst>
            <a:ext uri="{FF2B5EF4-FFF2-40B4-BE49-F238E27FC236}">
              <a16:creationId xmlns:a16="http://schemas.microsoft.com/office/drawing/2014/main" id="{AD84B902-36C1-4F56-A7C7-1082390BF58B}"/>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8" name="直線コネクタ 417">
          <a:extLst>
            <a:ext uri="{FF2B5EF4-FFF2-40B4-BE49-F238E27FC236}">
              <a16:creationId xmlns:a16="http://schemas.microsoft.com/office/drawing/2014/main" id="{E8C819A2-6B7F-4B24-8EC1-8600E35ED76F}"/>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9" name="テキスト ボックス 418">
          <a:extLst>
            <a:ext uri="{FF2B5EF4-FFF2-40B4-BE49-F238E27FC236}">
              <a16:creationId xmlns:a16="http://schemas.microsoft.com/office/drawing/2014/main" id="{43FA35FD-75A0-4EB4-BE0E-19AB4058978E}"/>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0" name="直線コネクタ 419">
          <a:extLst>
            <a:ext uri="{FF2B5EF4-FFF2-40B4-BE49-F238E27FC236}">
              <a16:creationId xmlns:a16="http://schemas.microsoft.com/office/drawing/2014/main" id="{839EA9D1-6933-4D2D-9826-F60032183BC2}"/>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認定こども園・幼稚園・保育所】&#10;有形固定資産減価償却率グラフ枠">
          <a:extLst>
            <a:ext uri="{FF2B5EF4-FFF2-40B4-BE49-F238E27FC236}">
              <a16:creationId xmlns:a16="http://schemas.microsoft.com/office/drawing/2014/main" id="{FAE08258-94C1-4B85-BD18-74A09C4E8781}"/>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139881</xdr:rowOff>
    </xdr:from>
    <xdr:to>
      <xdr:col>85</xdr:col>
      <xdr:colOff>126364</xdr:colOff>
      <xdr:row>42</xdr:row>
      <xdr:rowOff>92528</xdr:rowOff>
    </xdr:to>
    <xdr:cxnSp macro="">
      <xdr:nvCxnSpPr>
        <xdr:cNvPr id="422" name="直線コネクタ 421">
          <a:extLst>
            <a:ext uri="{FF2B5EF4-FFF2-40B4-BE49-F238E27FC236}">
              <a16:creationId xmlns:a16="http://schemas.microsoft.com/office/drawing/2014/main" id="{18299708-805A-4551-88E5-9E171B20DD14}"/>
            </a:ext>
          </a:extLst>
        </xdr:cNvPr>
        <xdr:cNvCxnSpPr/>
      </xdr:nvCxnSpPr>
      <xdr:spPr>
        <a:xfrm flipV="1">
          <a:off x="16318864" y="5797731"/>
          <a:ext cx="0" cy="1495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3" name="【認定こども園・幼稚園・保育所】&#10;有形固定資産減価償却率最小値テキスト">
          <a:extLst>
            <a:ext uri="{FF2B5EF4-FFF2-40B4-BE49-F238E27FC236}">
              <a16:creationId xmlns:a16="http://schemas.microsoft.com/office/drawing/2014/main" id="{C60E2CD9-B76F-4BF8-9738-0607168398FD}"/>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4" name="直線コネクタ 423">
          <a:extLst>
            <a:ext uri="{FF2B5EF4-FFF2-40B4-BE49-F238E27FC236}">
              <a16:creationId xmlns:a16="http://schemas.microsoft.com/office/drawing/2014/main" id="{9C365A7C-D040-4B29-8A7A-2AF9E65B71A3}"/>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86558</xdr:rowOff>
    </xdr:from>
    <xdr:ext cx="340478" cy="259045"/>
    <xdr:sp macro="" textlink="">
      <xdr:nvSpPr>
        <xdr:cNvPr id="425" name="【認定こども園・幼稚園・保育所】&#10;有形固定資産減価償却率最大値テキスト">
          <a:extLst>
            <a:ext uri="{FF2B5EF4-FFF2-40B4-BE49-F238E27FC236}">
              <a16:creationId xmlns:a16="http://schemas.microsoft.com/office/drawing/2014/main" id="{25A217F1-408D-4AE9-9B23-A5B80AC9EA3E}"/>
            </a:ext>
          </a:extLst>
        </xdr:cNvPr>
        <xdr:cNvSpPr txBox="1"/>
      </xdr:nvSpPr>
      <xdr:spPr>
        <a:xfrm>
          <a:off x="16357600" y="55729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139881</xdr:rowOff>
    </xdr:from>
    <xdr:to>
      <xdr:col>86</xdr:col>
      <xdr:colOff>25400</xdr:colOff>
      <xdr:row>33</xdr:row>
      <xdr:rowOff>139881</xdr:rowOff>
    </xdr:to>
    <xdr:cxnSp macro="">
      <xdr:nvCxnSpPr>
        <xdr:cNvPr id="426" name="直線コネクタ 425">
          <a:extLst>
            <a:ext uri="{FF2B5EF4-FFF2-40B4-BE49-F238E27FC236}">
              <a16:creationId xmlns:a16="http://schemas.microsoft.com/office/drawing/2014/main" id="{B1463A71-09DE-487F-9776-A7946932022E}"/>
            </a:ext>
          </a:extLst>
        </xdr:cNvPr>
        <xdr:cNvCxnSpPr/>
      </xdr:nvCxnSpPr>
      <xdr:spPr>
        <a:xfrm>
          <a:off x="16230600" y="579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169108</xdr:rowOff>
    </xdr:from>
    <xdr:ext cx="405111" cy="259045"/>
    <xdr:sp macro="" textlink="">
      <xdr:nvSpPr>
        <xdr:cNvPr id="427" name="【認定こども園・幼稚園・保育所】&#10;有形固定資産減価償却率平均値テキスト">
          <a:extLst>
            <a:ext uri="{FF2B5EF4-FFF2-40B4-BE49-F238E27FC236}">
              <a16:creationId xmlns:a16="http://schemas.microsoft.com/office/drawing/2014/main" id="{3501C956-1154-4D1D-B585-72D5A33B5DF6}"/>
            </a:ext>
          </a:extLst>
        </xdr:cNvPr>
        <xdr:cNvSpPr txBox="1"/>
      </xdr:nvSpPr>
      <xdr:spPr>
        <a:xfrm>
          <a:off x="16357600" y="634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146231</xdr:rowOff>
    </xdr:from>
    <xdr:to>
      <xdr:col>85</xdr:col>
      <xdr:colOff>177800</xdr:colOff>
      <xdr:row>38</xdr:row>
      <xdr:rowOff>76381</xdr:rowOff>
    </xdr:to>
    <xdr:sp macro="" textlink="">
      <xdr:nvSpPr>
        <xdr:cNvPr id="428" name="フローチャート: 判断 427">
          <a:extLst>
            <a:ext uri="{FF2B5EF4-FFF2-40B4-BE49-F238E27FC236}">
              <a16:creationId xmlns:a16="http://schemas.microsoft.com/office/drawing/2014/main" id="{70125396-C1DE-4808-A4D8-38B05EABD5D0}"/>
            </a:ext>
          </a:extLst>
        </xdr:cNvPr>
        <xdr:cNvSpPr/>
      </xdr:nvSpPr>
      <xdr:spPr>
        <a:xfrm>
          <a:off x="16268700" y="648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144599</xdr:rowOff>
    </xdr:from>
    <xdr:to>
      <xdr:col>81</xdr:col>
      <xdr:colOff>101600</xdr:colOff>
      <xdr:row>38</xdr:row>
      <xdr:rowOff>74749</xdr:rowOff>
    </xdr:to>
    <xdr:sp macro="" textlink="">
      <xdr:nvSpPr>
        <xdr:cNvPr id="429" name="フローチャート: 判断 428">
          <a:extLst>
            <a:ext uri="{FF2B5EF4-FFF2-40B4-BE49-F238E27FC236}">
              <a16:creationId xmlns:a16="http://schemas.microsoft.com/office/drawing/2014/main" id="{1633464A-0EE2-4107-B4A7-B30A8658C3F2}"/>
            </a:ext>
          </a:extLst>
        </xdr:cNvPr>
        <xdr:cNvSpPr/>
      </xdr:nvSpPr>
      <xdr:spPr>
        <a:xfrm>
          <a:off x="15430500" y="648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123372</xdr:rowOff>
    </xdr:from>
    <xdr:to>
      <xdr:col>76</xdr:col>
      <xdr:colOff>165100</xdr:colOff>
      <xdr:row>38</xdr:row>
      <xdr:rowOff>53522</xdr:rowOff>
    </xdr:to>
    <xdr:sp macro="" textlink="">
      <xdr:nvSpPr>
        <xdr:cNvPr id="430" name="フローチャート: 判断 429">
          <a:extLst>
            <a:ext uri="{FF2B5EF4-FFF2-40B4-BE49-F238E27FC236}">
              <a16:creationId xmlns:a16="http://schemas.microsoft.com/office/drawing/2014/main" id="{07B99128-A7C5-4831-8C24-8FBC19D3CD55}"/>
            </a:ext>
          </a:extLst>
        </xdr:cNvPr>
        <xdr:cNvSpPr/>
      </xdr:nvSpPr>
      <xdr:spPr>
        <a:xfrm>
          <a:off x="14541500" y="646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100511</xdr:rowOff>
    </xdr:from>
    <xdr:to>
      <xdr:col>72</xdr:col>
      <xdr:colOff>38100</xdr:colOff>
      <xdr:row>38</xdr:row>
      <xdr:rowOff>30662</xdr:rowOff>
    </xdr:to>
    <xdr:sp macro="" textlink="">
      <xdr:nvSpPr>
        <xdr:cNvPr id="431" name="フローチャート: 判断 430">
          <a:extLst>
            <a:ext uri="{FF2B5EF4-FFF2-40B4-BE49-F238E27FC236}">
              <a16:creationId xmlns:a16="http://schemas.microsoft.com/office/drawing/2014/main" id="{5734023F-3320-4971-8ED8-1156C475486E}"/>
            </a:ext>
          </a:extLst>
        </xdr:cNvPr>
        <xdr:cNvSpPr/>
      </xdr:nvSpPr>
      <xdr:spPr>
        <a:xfrm>
          <a:off x="13652500" y="64441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31931</xdr:rowOff>
    </xdr:from>
    <xdr:to>
      <xdr:col>67</xdr:col>
      <xdr:colOff>101600</xdr:colOff>
      <xdr:row>37</xdr:row>
      <xdr:rowOff>133531</xdr:rowOff>
    </xdr:to>
    <xdr:sp macro="" textlink="">
      <xdr:nvSpPr>
        <xdr:cNvPr id="432" name="フローチャート: 判断 431">
          <a:extLst>
            <a:ext uri="{FF2B5EF4-FFF2-40B4-BE49-F238E27FC236}">
              <a16:creationId xmlns:a16="http://schemas.microsoft.com/office/drawing/2014/main" id="{1CE710AC-9736-467B-AC08-7FC3E6920BF1}"/>
            </a:ext>
          </a:extLst>
        </xdr:cNvPr>
        <xdr:cNvSpPr/>
      </xdr:nvSpPr>
      <xdr:spPr>
        <a:xfrm>
          <a:off x="12763500" y="637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3788A3D1-CE79-450E-988A-BDDCDF98F4FB}"/>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664E2245-A15A-4D2F-9232-0F043E5629B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89FF61A3-9451-4770-A228-6692FF6751D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133A306D-FA1D-4F61-B5F5-6EB52339DADB}"/>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BB12B1F0-0A21-4E0B-BF1B-E081C1A709AB}"/>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48260</xdr:rowOff>
    </xdr:from>
    <xdr:to>
      <xdr:col>85</xdr:col>
      <xdr:colOff>177800</xdr:colOff>
      <xdr:row>41</xdr:row>
      <xdr:rowOff>149860</xdr:rowOff>
    </xdr:to>
    <xdr:sp macro="" textlink="">
      <xdr:nvSpPr>
        <xdr:cNvPr id="438" name="楕円 437">
          <a:extLst>
            <a:ext uri="{FF2B5EF4-FFF2-40B4-BE49-F238E27FC236}">
              <a16:creationId xmlns:a16="http://schemas.microsoft.com/office/drawing/2014/main" id="{166F451D-7221-4179-B52E-EFF35842A965}"/>
            </a:ext>
          </a:extLst>
        </xdr:cNvPr>
        <xdr:cNvSpPr/>
      </xdr:nvSpPr>
      <xdr:spPr>
        <a:xfrm>
          <a:off x="16268700" y="707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26687</xdr:rowOff>
    </xdr:from>
    <xdr:ext cx="405111" cy="259045"/>
    <xdr:sp macro="" textlink="">
      <xdr:nvSpPr>
        <xdr:cNvPr id="439" name="【認定こども園・幼稚園・保育所】&#10;有形固定資産減価償却率該当値テキスト">
          <a:extLst>
            <a:ext uri="{FF2B5EF4-FFF2-40B4-BE49-F238E27FC236}">
              <a16:creationId xmlns:a16="http://schemas.microsoft.com/office/drawing/2014/main" id="{06375CF5-86BC-44DF-8AC6-712EE2D7D12E}"/>
            </a:ext>
          </a:extLst>
        </xdr:cNvPr>
        <xdr:cNvSpPr txBox="1"/>
      </xdr:nvSpPr>
      <xdr:spPr>
        <a:xfrm>
          <a:off x="16357600" y="705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41728</xdr:rowOff>
    </xdr:from>
    <xdr:to>
      <xdr:col>81</xdr:col>
      <xdr:colOff>101600</xdr:colOff>
      <xdr:row>41</xdr:row>
      <xdr:rowOff>143328</xdr:rowOff>
    </xdr:to>
    <xdr:sp macro="" textlink="">
      <xdr:nvSpPr>
        <xdr:cNvPr id="440" name="楕円 439">
          <a:extLst>
            <a:ext uri="{FF2B5EF4-FFF2-40B4-BE49-F238E27FC236}">
              <a16:creationId xmlns:a16="http://schemas.microsoft.com/office/drawing/2014/main" id="{46A95446-4917-4F57-8B2F-4FA72008AC90}"/>
            </a:ext>
          </a:extLst>
        </xdr:cNvPr>
        <xdr:cNvSpPr/>
      </xdr:nvSpPr>
      <xdr:spPr>
        <a:xfrm>
          <a:off x="15430500" y="7071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92528</xdr:rowOff>
    </xdr:from>
    <xdr:to>
      <xdr:col>85</xdr:col>
      <xdr:colOff>127000</xdr:colOff>
      <xdr:row>41</xdr:row>
      <xdr:rowOff>99060</xdr:rowOff>
    </xdr:to>
    <xdr:cxnSp macro="">
      <xdr:nvCxnSpPr>
        <xdr:cNvPr id="441" name="直線コネクタ 440">
          <a:extLst>
            <a:ext uri="{FF2B5EF4-FFF2-40B4-BE49-F238E27FC236}">
              <a16:creationId xmlns:a16="http://schemas.microsoft.com/office/drawing/2014/main" id="{0653020C-C655-4D7D-8A3D-02133A126884}"/>
            </a:ext>
          </a:extLst>
        </xdr:cNvPr>
        <xdr:cNvCxnSpPr/>
      </xdr:nvCxnSpPr>
      <xdr:spPr>
        <a:xfrm>
          <a:off x="15481300" y="7121978"/>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36830</xdr:rowOff>
    </xdr:from>
    <xdr:to>
      <xdr:col>76</xdr:col>
      <xdr:colOff>165100</xdr:colOff>
      <xdr:row>41</xdr:row>
      <xdr:rowOff>138430</xdr:rowOff>
    </xdr:to>
    <xdr:sp macro="" textlink="">
      <xdr:nvSpPr>
        <xdr:cNvPr id="442" name="楕円 441">
          <a:extLst>
            <a:ext uri="{FF2B5EF4-FFF2-40B4-BE49-F238E27FC236}">
              <a16:creationId xmlns:a16="http://schemas.microsoft.com/office/drawing/2014/main" id="{2E530741-603C-4B58-8AE8-9153A145D843}"/>
            </a:ext>
          </a:extLst>
        </xdr:cNvPr>
        <xdr:cNvSpPr/>
      </xdr:nvSpPr>
      <xdr:spPr>
        <a:xfrm>
          <a:off x="14541500" y="706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87630</xdr:rowOff>
    </xdr:from>
    <xdr:to>
      <xdr:col>81</xdr:col>
      <xdr:colOff>50800</xdr:colOff>
      <xdr:row>41</xdr:row>
      <xdr:rowOff>92528</xdr:rowOff>
    </xdr:to>
    <xdr:cxnSp macro="">
      <xdr:nvCxnSpPr>
        <xdr:cNvPr id="443" name="直線コネクタ 442">
          <a:extLst>
            <a:ext uri="{FF2B5EF4-FFF2-40B4-BE49-F238E27FC236}">
              <a16:creationId xmlns:a16="http://schemas.microsoft.com/office/drawing/2014/main" id="{682F16EE-968D-429A-BAF5-1BF282DA64D3}"/>
            </a:ext>
          </a:extLst>
        </xdr:cNvPr>
        <xdr:cNvCxnSpPr/>
      </xdr:nvCxnSpPr>
      <xdr:spPr>
        <a:xfrm>
          <a:off x="14592300" y="7117080"/>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30299</xdr:rowOff>
    </xdr:from>
    <xdr:to>
      <xdr:col>72</xdr:col>
      <xdr:colOff>38100</xdr:colOff>
      <xdr:row>41</xdr:row>
      <xdr:rowOff>131899</xdr:rowOff>
    </xdr:to>
    <xdr:sp macro="" textlink="">
      <xdr:nvSpPr>
        <xdr:cNvPr id="444" name="楕円 443">
          <a:extLst>
            <a:ext uri="{FF2B5EF4-FFF2-40B4-BE49-F238E27FC236}">
              <a16:creationId xmlns:a16="http://schemas.microsoft.com/office/drawing/2014/main" id="{8522C1AB-AD17-47BF-A498-F096A9F1F28F}"/>
            </a:ext>
          </a:extLst>
        </xdr:cNvPr>
        <xdr:cNvSpPr/>
      </xdr:nvSpPr>
      <xdr:spPr>
        <a:xfrm>
          <a:off x="13652500" y="705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81099</xdr:rowOff>
    </xdr:from>
    <xdr:to>
      <xdr:col>76</xdr:col>
      <xdr:colOff>114300</xdr:colOff>
      <xdr:row>41</xdr:row>
      <xdr:rowOff>87630</xdr:rowOff>
    </xdr:to>
    <xdr:cxnSp macro="">
      <xdr:nvCxnSpPr>
        <xdr:cNvPr id="445" name="直線コネクタ 444">
          <a:extLst>
            <a:ext uri="{FF2B5EF4-FFF2-40B4-BE49-F238E27FC236}">
              <a16:creationId xmlns:a16="http://schemas.microsoft.com/office/drawing/2014/main" id="{98122A99-78DD-4E14-8CEB-62B7ED25B957}"/>
            </a:ext>
          </a:extLst>
        </xdr:cNvPr>
        <xdr:cNvCxnSpPr/>
      </xdr:nvCxnSpPr>
      <xdr:spPr>
        <a:xfrm>
          <a:off x="13703300" y="711054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23767</xdr:rowOff>
    </xdr:from>
    <xdr:to>
      <xdr:col>67</xdr:col>
      <xdr:colOff>101600</xdr:colOff>
      <xdr:row>41</xdr:row>
      <xdr:rowOff>125367</xdr:rowOff>
    </xdr:to>
    <xdr:sp macro="" textlink="">
      <xdr:nvSpPr>
        <xdr:cNvPr id="446" name="楕円 445">
          <a:extLst>
            <a:ext uri="{FF2B5EF4-FFF2-40B4-BE49-F238E27FC236}">
              <a16:creationId xmlns:a16="http://schemas.microsoft.com/office/drawing/2014/main" id="{A1EAB0E5-85FA-4BCD-A80D-C7423AE220EA}"/>
            </a:ext>
          </a:extLst>
        </xdr:cNvPr>
        <xdr:cNvSpPr/>
      </xdr:nvSpPr>
      <xdr:spPr>
        <a:xfrm>
          <a:off x="12763500" y="705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74567</xdr:rowOff>
    </xdr:from>
    <xdr:to>
      <xdr:col>71</xdr:col>
      <xdr:colOff>177800</xdr:colOff>
      <xdr:row>41</xdr:row>
      <xdr:rowOff>81099</xdr:rowOff>
    </xdr:to>
    <xdr:cxnSp macro="">
      <xdr:nvCxnSpPr>
        <xdr:cNvPr id="447" name="直線コネクタ 446">
          <a:extLst>
            <a:ext uri="{FF2B5EF4-FFF2-40B4-BE49-F238E27FC236}">
              <a16:creationId xmlns:a16="http://schemas.microsoft.com/office/drawing/2014/main" id="{C5FE91AD-5BC0-40BD-83C0-F02EF9CE93EE}"/>
            </a:ext>
          </a:extLst>
        </xdr:cNvPr>
        <xdr:cNvCxnSpPr/>
      </xdr:nvCxnSpPr>
      <xdr:spPr>
        <a:xfrm>
          <a:off x="12814300" y="710401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91276</xdr:rowOff>
    </xdr:from>
    <xdr:ext cx="405111" cy="259045"/>
    <xdr:sp macro="" textlink="">
      <xdr:nvSpPr>
        <xdr:cNvPr id="448" name="n_1aveValue【認定こども園・幼稚園・保育所】&#10;有形固定資産減価償却率">
          <a:extLst>
            <a:ext uri="{FF2B5EF4-FFF2-40B4-BE49-F238E27FC236}">
              <a16:creationId xmlns:a16="http://schemas.microsoft.com/office/drawing/2014/main" id="{25F87D4E-AED2-4412-9AA6-9C328EB9F4DA}"/>
            </a:ext>
          </a:extLst>
        </xdr:cNvPr>
        <xdr:cNvSpPr txBox="1"/>
      </xdr:nvSpPr>
      <xdr:spPr>
        <a:xfrm>
          <a:off x="15266044" y="6263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70049</xdr:rowOff>
    </xdr:from>
    <xdr:ext cx="405111" cy="259045"/>
    <xdr:sp macro="" textlink="">
      <xdr:nvSpPr>
        <xdr:cNvPr id="449" name="n_2aveValue【認定こども園・幼稚園・保育所】&#10;有形固定資産減価償却率">
          <a:extLst>
            <a:ext uri="{FF2B5EF4-FFF2-40B4-BE49-F238E27FC236}">
              <a16:creationId xmlns:a16="http://schemas.microsoft.com/office/drawing/2014/main" id="{2CAC4804-D568-4F10-A0D3-30A1185A51BB}"/>
            </a:ext>
          </a:extLst>
        </xdr:cNvPr>
        <xdr:cNvSpPr txBox="1"/>
      </xdr:nvSpPr>
      <xdr:spPr>
        <a:xfrm>
          <a:off x="14389744" y="6242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47188</xdr:rowOff>
    </xdr:from>
    <xdr:ext cx="405111" cy="259045"/>
    <xdr:sp macro="" textlink="">
      <xdr:nvSpPr>
        <xdr:cNvPr id="450" name="n_3aveValue【認定こども園・幼稚園・保育所】&#10;有形固定資産減価償却率">
          <a:extLst>
            <a:ext uri="{FF2B5EF4-FFF2-40B4-BE49-F238E27FC236}">
              <a16:creationId xmlns:a16="http://schemas.microsoft.com/office/drawing/2014/main" id="{DFCB5791-D4D0-4F37-A92E-B259B60C692E}"/>
            </a:ext>
          </a:extLst>
        </xdr:cNvPr>
        <xdr:cNvSpPr txBox="1"/>
      </xdr:nvSpPr>
      <xdr:spPr>
        <a:xfrm>
          <a:off x="13500744" y="62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150058</xdr:rowOff>
    </xdr:from>
    <xdr:ext cx="405111" cy="259045"/>
    <xdr:sp macro="" textlink="">
      <xdr:nvSpPr>
        <xdr:cNvPr id="451" name="n_4aveValue【認定こども園・幼稚園・保育所】&#10;有形固定資産減価償却率">
          <a:extLst>
            <a:ext uri="{FF2B5EF4-FFF2-40B4-BE49-F238E27FC236}">
              <a16:creationId xmlns:a16="http://schemas.microsoft.com/office/drawing/2014/main" id="{B213D387-B6D6-455C-BA29-5E38DBEE5FAE}"/>
            </a:ext>
          </a:extLst>
        </xdr:cNvPr>
        <xdr:cNvSpPr txBox="1"/>
      </xdr:nvSpPr>
      <xdr:spPr>
        <a:xfrm>
          <a:off x="12611744" y="615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134455</xdr:rowOff>
    </xdr:from>
    <xdr:ext cx="405111" cy="259045"/>
    <xdr:sp macro="" textlink="">
      <xdr:nvSpPr>
        <xdr:cNvPr id="452" name="n_1mainValue【認定こども園・幼稚園・保育所】&#10;有形固定資産減価償却率">
          <a:extLst>
            <a:ext uri="{FF2B5EF4-FFF2-40B4-BE49-F238E27FC236}">
              <a16:creationId xmlns:a16="http://schemas.microsoft.com/office/drawing/2014/main" id="{C6CAE957-8DAE-45EB-B143-403404FB85C0}"/>
            </a:ext>
          </a:extLst>
        </xdr:cNvPr>
        <xdr:cNvSpPr txBox="1"/>
      </xdr:nvSpPr>
      <xdr:spPr>
        <a:xfrm>
          <a:off x="15266044" y="7163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129557</xdr:rowOff>
    </xdr:from>
    <xdr:ext cx="405111" cy="259045"/>
    <xdr:sp macro="" textlink="">
      <xdr:nvSpPr>
        <xdr:cNvPr id="453" name="n_2mainValue【認定こども園・幼稚園・保育所】&#10;有形固定資産減価償却率">
          <a:extLst>
            <a:ext uri="{FF2B5EF4-FFF2-40B4-BE49-F238E27FC236}">
              <a16:creationId xmlns:a16="http://schemas.microsoft.com/office/drawing/2014/main" id="{E931407D-A05A-48BB-BFB3-71735E430549}"/>
            </a:ext>
          </a:extLst>
        </xdr:cNvPr>
        <xdr:cNvSpPr txBox="1"/>
      </xdr:nvSpPr>
      <xdr:spPr>
        <a:xfrm>
          <a:off x="14389744" y="715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123026</xdr:rowOff>
    </xdr:from>
    <xdr:ext cx="405111" cy="259045"/>
    <xdr:sp macro="" textlink="">
      <xdr:nvSpPr>
        <xdr:cNvPr id="454" name="n_3mainValue【認定こども園・幼稚園・保育所】&#10;有形固定資産減価償却率">
          <a:extLst>
            <a:ext uri="{FF2B5EF4-FFF2-40B4-BE49-F238E27FC236}">
              <a16:creationId xmlns:a16="http://schemas.microsoft.com/office/drawing/2014/main" id="{55A8F74D-B8D2-43E6-80C8-DFF7E6EEFEB9}"/>
            </a:ext>
          </a:extLst>
        </xdr:cNvPr>
        <xdr:cNvSpPr txBox="1"/>
      </xdr:nvSpPr>
      <xdr:spPr>
        <a:xfrm>
          <a:off x="13500744" y="7152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116494</xdr:rowOff>
    </xdr:from>
    <xdr:ext cx="405111" cy="259045"/>
    <xdr:sp macro="" textlink="">
      <xdr:nvSpPr>
        <xdr:cNvPr id="455" name="n_4mainValue【認定こども園・幼稚園・保育所】&#10;有形固定資産減価償却率">
          <a:extLst>
            <a:ext uri="{FF2B5EF4-FFF2-40B4-BE49-F238E27FC236}">
              <a16:creationId xmlns:a16="http://schemas.microsoft.com/office/drawing/2014/main" id="{374BCA05-774B-4F3F-B4DF-9FCF4933C464}"/>
            </a:ext>
          </a:extLst>
        </xdr:cNvPr>
        <xdr:cNvSpPr txBox="1"/>
      </xdr:nvSpPr>
      <xdr:spPr>
        <a:xfrm>
          <a:off x="12611744" y="7145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6" name="正方形/長方形 455">
          <a:extLst>
            <a:ext uri="{FF2B5EF4-FFF2-40B4-BE49-F238E27FC236}">
              <a16:creationId xmlns:a16="http://schemas.microsoft.com/office/drawing/2014/main" id="{725524E3-E4FE-49BC-A7BF-D40F2AF9033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7" name="正方形/長方形 456">
          <a:extLst>
            <a:ext uri="{FF2B5EF4-FFF2-40B4-BE49-F238E27FC236}">
              <a16:creationId xmlns:a16="http://schemas.microsoft.com/office/drawing/2014/main" id="{95F1AE09-917C-4054-9E32-86EDF35DCA3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8" name="正方形/長方形 457">
          <a:extLst>
            <a:ext uri="{FF2B5EF4-FFF2-40B4-BE49-F238E27FC236}">
              <a16:creationId xmlns:a16="http://schemas.microsoft.com/office/drawing/2014/main" id="{B950D5E3-953F-4A03-A988-807682CD7C1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9" name="正方形/長方形 458">
          <a:extLst>
            <a:ext uri="{FF2B5EF4-FFF2-40B4-BE49-F238E27FC236}">
              <a16:creationId xmlns:a16="http://schemas.microsoft.com/office/drawing/2014/main" id="{0AD8836D-6E65-4600-829A-9ED5D861DF5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0" name="正方形/長方形 459">
          <a:extLst>
            <a:ext uri="{FF2B5EF4-FFF2-40B4-BE49-F238E27FC236}">
              <a16:creationId xmlns:a16="http://schemas.microsoft.com/office/drawing/2014/main" id="{3481773A-C992-4AF5-9BEF-A7C41382E96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1" name="正方形/長方形 460">
          <a:extLst>
            <a:ext uri="{FF2B5EF4-FFF2-40B4-BE49-F238E27FC236}">
              <a16:creationId xmlns:a16="http://schemas.microsoft.com/office/drawing/2014/main" id="{32748732-8706-498E-B8D7-F8097188518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2" name="正方形/長方形 461">
          <a:extLst>
            <a:ext uri="{FF2B5EF4-FFF2-40B4-BE49-F238E27FC236}">
              <a16:creationId xmlns:a16="http://schemas.microsoft.com/office/drawing/2014/main" id="{DEA3A6D2-9DD4-454F-85BE-DD19F8C4B77C}"/>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3" name="正方形/長方形 462">
          <a:extLst>
            <a:ext uri="{FF2B5EF4-FFF2-40B4-BE49-F238E27FC236}">
              <a16:creationId xmlns:a16="http://schemas.microsoft.com/office/drawing/2014/main" id="{15611709-9CCE-4C23-96CD-47986867D98E}"/>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4" name="テキスト ボックス 463">
          <a:extLst>
            <a:ext uri="{FF2B5EF4-FFF2-40B4-BE49-F238E27FC236}">
              <a16:creationId xmlns:a16="http://schemas.microsoft.com/office/drawing/2014/main" id="{F1C5E068-3CC0-4AD6-B601-FACB6C1D64F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5" name="直線コネクタ 464">
          <a:extLst>
            <a:ext uri="{FF2B5EF4-FFF2-40B4-BE49-F238E27FC236}">
              <a16:creationId xmlns:a16="http://schemas.microsoft.com/office/drawing/2014/main" id="{3975F812-20A0-465D-9A10-42D52F047513}"/>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6" name="直線コネクタ 465">
          <a:extLst>
            <a:ext uri="{FF2B5EF4-FFF2-40B4-BE49-F238E27FC236}">
              <a16:creationId xmlns:a16="http://schemas.microsoft.com/office/drawing/2014/main" id="{8912E8B0-BFE4-49AA-985B-F7E6B016E9CB}"/>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7" name="テキスト ボックス 466">
          <a:extLst>
            <a:ext uri="{FF2B5EF4-FFF2-40B4-BE49-F238E27FC236}">
              <a16:creationId xmlns:a16="http://schemas.microsoft.com/office/drawing/2014/main" id="{CF421A9D-44B6-44A3-8AB2-03D507BDBA41}"/>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8" name="直線コネクタ 467">
          <a:extLst>
            <a:ext uri="{FF2B5EF4-FFF2-40B4-BE49-F238E27FC236}">
              <a16:creationId xmlns:a16="http://schemas.microsoft.com/office/drawing/2014/main" id="{5D5B42EE-787E-4478-942C-8DF81F3E2826}"/>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9" name="テキスト ボックス 468">
          <a:extLst>
            <a:ext uri="{FF2B5EF4-FFF2-40B4-BE49-F238E27FC236}">
              <a16:creationId xmlns:a16="http://schemas.microsoft.com/office/drawing/2014/main" id="{449D52F2-1BC3-4AED-8DEE-E2F23962AAB2}"/>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0" name="直線コネクタ 469">
          <a:extLst>
            <a:ext uri="{FF2B5EF4-FFF2-40B4-BE49-F238E27FC236}">
              <a16:creationId xmlns:a16="http://schemas.microsoft.com/office/drawing/2014/main" id="{5B9FEC0D-6360-43FB-98D0-C5AF779E83B7}"/>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71" name="テキスト ボックス 470">
          <a:extLst>
            <a:ext uri="{FF2B5EF4-FFF2-40B4-BE49-F238E27FC236}">
              <a16:creationId xmlns:a16="http://schemas.microsoft.com/office/drawing/2014/main" id="{09398DD1-923D-4C17-ADCE-750C3485E34A}"/>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2" name="直線コネクタ 471">
          <a:extLst>
            <a:ext uri="{FF2B5EF4-FFF2-40B4-BE49-F238E27FC236}">
              <a16:creationId xmlns:a16="http://schemas.microsoft.com/office/drawing/2014/main" id="{42477187-5EE2-411E-9E10-5BB5D6814D93}"/>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3" name="テキスト ボックス 472">
          <a:extLst>
            <a:ext uri="{FF2B5EF4-FFF2-40B4-BE49-F238E27FC236}">
              <a16:creationId xmlns:a16="http://schemas.microsoft.com/office/drawing/2014/main" id="{8F57EADB-7B5B-47E6-BD5A-F188CBA09035}"/>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4" name="直線コネクタ 473">
          <a:extLst>
            <a:ext uri="{FF2B5EF4-FFF2-40B4-BE49-F238E27FC236}">
              <a16:creationId xmlns:a16="http://schemas.microsoft.com/office/drawing/2014/main" id="{26D7DBB1-EC06-41D2-AD21-8552CE39C648}"/>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5" name="テキスト ボックス 474">
          <a:extLst>
            <a:ext uri="{FF2B5EF4-FFF2-40B4-BE49-F238E27FC236}">
              <a16:creationId xmlns:a16="http://schemas.microsoft.com/office/drawing/2014/main" id="{56BCAFF7-A673-4FE6-A2B0-D48875DA169C}"/>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6" name="【認定こども園・幼稚園・保育所】&#10;一人当たり面積グラフ枠">
          <a:extLst>
            <a:ext uri="{FF2B5EF4-FFF2-40B4-BE49-F238E27FC236}">
              <a16:creationId xmlns:a16="http://schemas.microsoft.com/office/drawing/2014/main" id="{75B3E067-8267-427D-92CC-C259D59C1E0E}"/>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18136</xdr:rowOff>
    </xdr:from>
    <xdr:to>
      <xdr:col>116</xdr:col>
      <xdr:colOff>62864</xdr:colOff>
      <xdr:row>41</xdr:row>
      <xdr:rowOff>88544</xdr:rowOff>
    </xdr:to>
    <xdr:cxnSp macro="">
      <xdr:nvCxnSpPr>
        <xdr:cNvPr id="477" name="直線コネクタ 476">
          <a:extLst>
            <a:ext uri="{FF2B5EF4-FFF2-40B4-BE49-F238E27FC236}">
              <a16:creationId xmlns:a16="http://schemas.microsoft.com/office/drawing/2014/main" id="{C3D8B0FF-FEB4-41D7-8CE9-96070E2357DD}"/>
            </a:ext>
          </a:extLst>
        </xdr:cNvPr>
        <xdr:cNvCxnSpPr/>
      </xdr:nvCxnSpPr>
      <xdr:spPr>
        <a:xfrm flipV="1">
          <a:off x="22160864" y="5675986"/>
          <a:ext cx="0" cy="1442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92371</xdr:rowOff>
    </xdr:from>
    <xdr:ext cx="469744" cy="259045"/>
    <xdr:sp macro="" textlink="">
      <xdr:nvSpPr>
        <xdr:cNvPr id="478" name="【認定こども園・幼稚園・保育所】&#10;一人当たり面積最小値テキスト">
          <a:extLst>
            <a:ext uri="{FF2B5EF4-FFF2-40B4-BE49-F238E27FC236}">
              <a16:creationId xmlns:a16="http://schemas.microsoft.com/office/drawing/2014/main" id="{D1A21585-C05E-4FB0-ADE6-8C9D8368E89F}"/>
            </a:ext>
          </a:extLst>
        </xdr:cNvPr>
        <xdr:cNvSpPr txBox="1"/>
      </xdr:nvSpPr>
      <xdr:spPr>
        <a:xfrm>
          <a:off x="22199600" y="7121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88544</xdr:rowOff>
    </xdr:from>
    <xdr:to>
      <xdr:col>116</xdr:col>
      <xdr:colOff>152400</xdr:colOff>
      <xdr:row>41</xdr:row>
      <xdr:rowOff>88544</xdr:rowOff>
    </xdr:to>
    <xdr:cxnSp macro="">
      <xdr:nvCxnSpPr>
        <xdr:cNvPr id="479" name="直線コネクタ 478">
          <a:extLst>
            <a:ext uri="{FF2B5EF4-FFF2-40B4-BE49-F238E27FC236}">
              <a16:creationId xmlns:a16="http://schemas.microsoft.com/office/drawing/2014/main" id="{921A3401-2013-4012-AF7C-45F4075C8312}"/>
            </a:ext>
          </a:extLst>
        </xdr:cNvPr>
        <xdr:cNvCxnSpPr/>
      </xdr:nvCxnSpPr>
      <xdr:spPr>
        <a:xfrm>
          <a:off x="22072600" y="711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136263</xdr:rowOff>
    </xdr:from>
    <xdr:ext cx="469744" cy="259045"/>
    <xdr:sp macro="" textlink="">
      <xdr:nvSpPr>
        <xdr:cNvPr id="480" name="【認定こども園・幼稚園・保育所】&#10;一人当たり面積最大値テキスト">
          <a:extLst>
            <a:ext uri="{FF2B5EF4-FFF2-40B4-BE49-F238E27FC236}">
              <a16:creationId xmlns:a16="http://schemas.microsoft.com/office/drawing/2014/main" id="{91D7A4FE-73F4-4F8E-AB40-2F132DDD86A6}"/>
            </a:ext>
          </a:extLst>
        </xdr:cNvPr>
        <xdr:cNvSpPr txBox="1"/>
      </xdr:nvSpPr>
      <xdr:spPr>
        <a:xfrm>
          <a:off x="22199600" y="5451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18136</xdr:rowOff>
    </xdr:from>
    <xdr:to>
      <xdr:col>116</xdr:col>
      <xdr:colOff>152400</xdr:colOff>
      <xdr:row>33</xdr:row>
      <xdr:rowOff>18136</xdr:rowOff>
    </xdr:to>
    <xdr:cxnSp macro="">
      <xdr:nvCxnSpPr>
        <xdr:cNvPr id="481" name="直線コネクタ 480">
          <a:extLst>
            <a:ext uri="{FF2B5EF4-FFF2-40B4-BE49-F238E27FC236}">
              <a16:creationId xmlns:a16="http://schemas.microsoft.com/office/drawing/2014/main" id="{AF6AC32B-96EF-4B2C-B273-77D229D6D2E8}"/>
            </a:ext>
          </a:extLst>
        </xdr:cNvPr>
        <xdr:cNvCxnSpPr/>
      </xdr:nvCxnSpPr>
      <xdr:spPr>
        <a:xfrm>
          <a:off x="22072600" y="5675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19473</xdr:rowOff>
    </xdr:from>
    <xdr:ext cx="469744" cy="259045"/>
    <xdr:sp macro="" textlink="">
      <xdr:nvSpPr>
        <xdr:cNvPr id="482" name="【認定こども園・幼稚園・保育所】&#10;一人当たり面積平均値テキスト">
          <a:extLst>
            <a:ext uri="{FF2B5EF4-FFF2-40B4-BE49-F238E27FC236}">
              <a16:creationId xmlns:a16="http://schemas.microsoft.com/office/drawing/2014/main" id="{5AEC0BE2-2B2F-4D7F-8CC1-B22BA644C5AE}"/>
            </a:ext>
          </a:extLst>
        </xdr:cNvPr>
        <xdr:cNvSpPr txBox="1"/>
      </xdr:nvSpPr>
      <xdr:spPr>
        <a:xfrm>
          <a:off x="22199600" y="65345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168046</xdr:rowOff>
    </xdr:from>
    <xdr:to>
      <xdr:col>116</xdr:col>
      <xdr:colOff>114300</xdr:colOff>
      <xdr:row>39</xdr:row>
      <xdr:rowOff>98196</xdr:rowOff>
    </xdr:to>
    <xdr:sp macro="" textlink="">
      <xdr:nvSpPr>
        <xdr:cNvPr id="483" name="フローチャート: 判断 482">
          <a:extLst>
            <a:ext uri="{FF2B5EF4-FFF2-40B4-BE49-F238E27FC236}">
              <a16:creationId xmlns:a16="http://schemas.microsoft.com/office/drawing/2014/main" id="{89DD364F-365B-4985-9B26-62887793CC7B}"/>
            </a:ext>
          </a:extLst>
        </xdr:cNvPr>
        <xdr:cNvSpPr/>
      </xdr:nvSpPr>
      <xdr:spPr>
        <a:xfrm>
          <a:off x="22110700" y="6683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17628</xdr:rowOff>
    </xdr:from>
    <xdr:to>
      <xdr:col>112</xdr:col>
      <xdr:colOff>38100</xdr:colOff>
      <xdr:row>39</xdr:row>
      <xdr:rowOff>119228</xdr:rowOff>
    </xdr:to>
    <xdr:sp macro="" textlink="">
      <xdr:nvSpPr>
        <xdr:cNvPr id="484" name="フローチャート: 判断 483">
          <a:extLst>
            <a:ext uri="{FF2B5EF4-FFF2-40B4-BE49-F238E27FC236}">
              <a16:creationId xmlns:a16="http://schemas.microsoft.com/office/drawing/2014/main" id="{165A089E-A51A-4514-B283-350BEFF46E2E}"/>
            </a:ext>
          </a:extLst>
        </xdr:cNvPr>
        <xdr:cNvSpPr/>
      </xdr:nvSpPr>
      <xdr:spPr>
        <a:xfrm>
          <a:off x="21272500" y="6704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30429</xdr:rowOff>
    </xdr:from>
    <xdr:to>
      <xdr:col>107</xdr:col>
      <xdr:colOff>101600</xdr:colOff>
      <xdr:row>39</xdr:row>
      <xdr:rowOff>132029</xdr:rowOff>
    </xdr:to>
    <xdr:sp macro="" textlink="">
      <xdr:nvSpPr>
        <xdr:cNvPr id="485" name="フローチャート: 判断 484">
          <a:extLst>
            <a:ext uri="{FF2B5EF4-FFF2-40B4-BE49-F238E27FC236}">
              <a16:creationId xmlns:a16="http://schemas.microsoft.com/office/drawing/2014/main" id="{A08B85F1-8117-45CC-BA4C-CDA5CF94F3A6}"/>
            </a:ext>
          </a:extLst>
        </xdr:cNvPr>
        <xdr:cNvSpPr/>
      </xdr:nvSpPr>
      <xdr:spPr>
        <a:xfrm>
          <a:off x="20383500" y="671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41402</xdr:rowOff>
    </xdr:from>
    <xdr:to>
      <xdr:col>102</xdr:col>
      <xdr:colOff>165100</xdr:colOff>
      <xdr:row>39</xdr:row>
      <xdr:rowOff>143002</xdr:rowOff>
    </xdr:to>
    <xdr:sp macro="" textlink="">
      <xdr:nvSpPr>
        <xdr:cNvPr id="486" name="フローチャート: 判断 485">
          <a:extLst>
            <a:ext uri="{FF2B5EF4-FFF2-40B4-BE49-F238E27FC236}">
              <a16:creationId xmlns:a16="http://schemas.microsoft.com/office/drawing/2014/main" id="{247A1505-42A1-4FB2-822A-E2B181F5CA9E}"/>
            </a:ext>
          </a:extLst>
        </xdr:cNvPr>
        <xdr:cNvSpPr/>
      </xdr:nvSpPr>
      <xdr:spPr>
        <a:xfrm>
          <a:off x="19494500" y="67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115468</xdr:rowOff>
    </xdr:from>
    <xdr:to>
      <xdr:col>98</xdr:col>
      <xdr:colOff>38100</xdr:colOff>
      <xdr:row>40</xdr:row>
      <xdr:rowOff>45618</xdr:rowOff>
    </xdr:to>
    <xdr:sp macro="" textlink="">
      <xdr:nvSpPr>
        <xdr:cNvPr id="487" name="フローチャート: 判断 486">
          <a:extLst>
            <a:ext uri="{FF2B5EF4-FFF2-40B4-BE49-F238E27FC236}">
              <a16:creationId xmlns:a16="http://schemas.microsoft.com/office/drawing/2014/main" id="{E6C9FD33-2098-4802-AE1C-82FF6DD87155}"/>
            </a:ext>
          </a:extLst>
        </xdr:cNvPr>
        <xdr:cNvSpPr/>
      </xdr:nvSpPr>
      <xdr:spPr>
        <a:xfrm>
          <a:off x="18605500" y="6802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DC57CFEC-F762-45E5-B0F3-FFE21CE624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7095C175-AB4C-41DB-B2B5-52B461BE679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5D839129-6AA4-4C13-B6CF-5BAA60DDB2C3}"/>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5A3312E5-44CC-4741-A0A7-3D9C6BC6B4C1}"/>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85AC860E-E558-4356-980C-2EF2D78BF66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31801</xdr:rowOff>
    </xdr:from>
    <xdr:to>
      <xdr:col>116</xdr:col>
      <xdr:colOff>114300</xdr:colOff>
      <xdr:row>40</xdr:row>
      <xdr:rowOff>133401</xdr:rowOff>
    </xdr:to>
    <xdr:sp macro="" textlink="">
      <xdr:nvSpPr>
        <xdr:cNvPr id="493" name="楕円 492">
          <a:extLst>
            <a:ext uri="{FF2B5EF4-FFF2-40B4-BE49-F238E27FC236}">
              <a16:creationId xmlns:a16="http://schemas.microsoft.com/office/drawing/2014/main" id="{42EEEA08-0D56-4E2F-BB22-D49CE7713241}"/>
            </a:ext>
          </a:extLst>
        </xdr:cNvPr>
        <xdr:cNvSpPr/>
      </xdr:nvSpPr>
      <xdr:spPr>
        <a:xfrm>
          <a:off x="22110700" y="6889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10228</xdr:rowOff>
    </xdr:from>
    <xdr:ext cx="469744" cy="259045"/>
    <xdr:sp macro="" textlink="">
      <xdr:nvSpPr>
        <xdr:cNvPr id="494" name="【認定こども園・幼稚園・保育所】&#10;一人当たり面積該当値テキスト">
          <a:extLst>
            <a:ext uri="{FF2B5EF4-FFF2-40B4-BE49-F238E27FC236}">
              <a16:creationId xmlns:a16="http://schemas.microsoft.com/office/drawing/2014/main" id="{FC980598-E1C9-45BE-A3F1-26504ADDF8E1}"/>
            </a:ext>
          </a:extLst>
        </xdr:cNvPr>
        <xdr:cNvSpPr txBox="1"/>
      </xdr:nvSpPr>
      <xdr:spPr>
        <a:xfrm>
          <a:off x="22199600" y="6868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39116</xdr:rowOff>
    </xdr:from>
    <xdr:to>
      <xdr:col>112</xdr:col>
      <xdr:colOff>38100</xdr:colOff>
      <xdr:row>40</xdr:row>
      <xdr:rowOff>140716</xdr:rowOff>
    </xdr:to>
    <xdr:sp macro="" textlink="">
      <xdr:nvSpPr>
        <xdr:cNvPr id="495" name="楕円 494">
          <a:extLst>
            <a:ext uri="{FF2B5EF4-FFF2-40B4-BE49-F238E27FC236}">
              <a16:creationId xmlns:a16="http://schemas.microsoft.com/office/drawing/2014/main" id="{5DD37F78-1D19-4647-8D7D-A4EC24FB84F3}"/>
            </a:ext>
          </a:extLst>
        </xdr:cNvPr>
        <xdr:cNvSpPr/>
      </xdr:nvSpPr>
      <xdr:spPr>
        <a:xfrm>
          <a:off x="21272500" y="689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82601</xdr:rowOff>
    </xdr:from>
    <xdr:to>
      <xdr:col>116</xdr:col>
      <xdr:colOff>63500</xdr:colOff>
      <xdr:row>40</xdr:row>
      <xdr:rowOff>89916</xdr:rowOff>
    </xdr:to>
    <xdr:cxnSp macro="">
      <xdr:nvCxnSpPr>
        <xdr:cNvPr id="496" name="直線コネクタ 495">
          <a:extLst>
            <a:ext uri="{FF2B5EF4-FFF2-40B4-BE49-F238E27FC236}">
              <a16:creationId xmlns:a16="http://schemas.microsoft.com/office/drawing/2014/main" id="{2B2B3588-2022-4D6E-8DD7-7EB9664207BF}"/>
            </a:ext>
          </a:extLst>
        </xdr:cNvPr>
        <xdr:cNvCxnSpPr/>
      </xdr:nvCxnSpPr>
      <xdr:spPr>
        <a:xfrm flipV="1">
          <a:off x="21323300" y="6940601"/>
          <a:ext cx="8382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46431</xdr:rowOff>
    </xdr:from>
    <xdr:to>
      <xdr:col>107</xdr:col>
      <xdr:colOff>101600</xdr:colOff>
      <xdr:row>40</xdr:row>
      <xdr:rowOff>148031</xdr:rowOff>
    </xdr:to>
    <xdr:sp macro="" textlink="">
      <xdr:nvSpPr>
        <xdr:cNvPr id="497" name="楕円 496">
          <a:extLst>
            <a:ext uri="{FF2B5EF4-FFF2-40B4-BE49-F238E27FC236}">
              <a16:creationId xmlns:a16="http://schemas.microsoft.com/office/drawing/2014/main" id="{5863F63E-1FBD-46E2-B4BE-367D5384F599}"/>
            </a:ext>
          </a:extLst>
        </xdr:cNvPr>
        <xdr:cNvSpPr/>
      </xdr:nvSpPr>
      <xdr:spPr>
        <a:xfrm>
          <a:off x="20383500" y="690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89916</xdr:rowOff>
    </xdr:from>
    <xdr:to>
      <xdr:col>111</xdr:col>
      <xdr:colOff>177800</xdr:colOff>
      <xdr:row>40</xdr:row>
      <xdr:rowOff>97231</xdr:rowOff>
    </xdr:to>
    <xdr:cxnSp macro="">
      <xdr:nvCxnSpPr>
        <xdr:cNvPr id="498" name="直線コネクタ 497">
          <a:extLst>
            <a:ext uri="{FF2B5EF4-FFF2-40B4-BE49-F238E27FC236}">
              <a16:creationId xmlns:a16="http://schemas.microsoft.com/office/drawing/2014/main" id="{081A8805-E908-4989-AB11-7C9EFE949E6D}"/>
            </a:ext>
          </a:extLst>
        </xdr:cNvPr>
        <xdr:cNvCxnSpPr/>
      </xdr:nvCxnSpPr>
      <xdr:spPr>
        <a:xfrm flipV="1">
          <a:off x="20434300" y="6947916"/>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51003</xdr:rowOff>
    </xdr:from>
    <xdr:to>
      <xdr:col>102</xdr:col>
      <xdr:colOff>165100</xdr:colOff>
      <xdr:row>40</xdr:row>
      <xdr:rowOff>152603</xdr:rowOff>
    </xdr:to>
    <xdr:sp macro="" textlink="">
      <xdr:nvSpPr>
        <xdr:cNvPr id="499" name="楕円 498">
          <a:extLst>
            <a:ext uri="{FF2B5EF4-FFF2-40B4-BE49-F238E27FC236}">
              <a16:creationId xmlns:a16="http://schemas.microsoft.com/office/drawing/2014/main" id="{96BAEAE2-ED6A-43D6-B798-76A2F610105D}"/>
            </a:ext>
          </a:extLst>
        </xdr:cNvPr>
        <xdr:cNvSpPr/>
      </xdr:nvSpPr>
      <xdr:spPr>
        <a:xfrm>
          <a:off x="19494500" y="690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97231</xdr:rowOff>
    </xdr:from>
    <xdr:to>
      <xdr:col>107</xdr:col>
      <xdr:colOff>50800</xdr:colOff>
      <xdr:row>40</xdr:row>
      <xdr:rowOff>101803</xdr:rowOff>
    </xdr:to>
    <xdr:cxnSp macro="">
      <xdr:nvCxnSpPr>
        <xdr:cNvPr id="500" name="直線コネクタ 499">
          <a:extLst>
            <a:ext uri="{FF2B5EF4-FFF2-40B4-BE49-F238E27FC236}">
              <a16:creationId xmlns:a16="http://schemas.microsoft.com/office/drawing/2014/main" id="{228FD09A-8DA4-416B-B064-A1AE177EE66E}"/>
            </a:ext>
          </a:extLst>
        </xdr:cNvPr>
        <xdr:cNvCxnSpPr/>
      </xdr:nvCxnSpPr>
      <xdr:spPr>
        <a:xfrm flipV="1">
          <a:off x="19545300" y="6955231"/>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55575</xdr:rowOff>
    </xdr:from>
    <xdr:to>
      <xdr:col>98</xdr:col>
      <xdr:colOff>38100</xdr:colOff>
      <xdr:row>40</xdr:row>
      <xdr:rowOff>157175</xdr:rowOff>
    </xdr:to>
    <xdr:sp macro="" textlink="">
      <xdr:nvSpPr>
        <xdr:cNvPr id="501" name="楕円 500">
          <a:extLst>
            <a:ext uri="{FF2B5EF4-FFF2-40B4-BE49-F238E27FC236}">
              <a16:creationId xmlns:a16="http://schemas.microsoft.com/office/drawing/2014/main" id="{53ED3827-B34D-4144-B531-238A07173392}"/>
            </a:ext>
          </a:extLst>
        </xdr:cNvPr>
        <xdr:cNvSpPr/>
      </xdr:nvSpPr>
      <xdr:spPr>
        <a:xfrm>
          <a:off x="18605500" y="691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101803</xdr:rowOff>
    </xdr:from>
    <xdr:to>
      <xdr:col>102</xdr:col>
      <xdr:colOff>114300</xdr:colOff>
      <xdr:row>40</xdr:row>
      <xdr:rowOff>106375</xdr:rowOff>
    </xdr:to>
    <xdr:cxnSp macro="">
      <xdr:nvCxnSpPr>
        <xdr:cNvPr id="502" name="直線コネクタ 501">
          <a:extLst>
            <a:ext uri="{FF2B5EF4-FFF2-40B4-BE49-F238E27FC236}">
              <a16:creationId xmlns:a16="http://schemas.microsoft.com/office/drawing/2014/main" id="{1DE5051A-4DE4-4378-A0B0-1659C0536A8B}"/>
            </a:ext>
          </a:extLst>
        </xdr:cNvPr>
        <xdr:cNvCxnSpPr/>
      </xdr:nvCxnSpPr>
      <xdr:spPr>
        <a:xfrm flipV="1">
          <a:off x="18656300" y="695980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135755</xdr:rowOff>
    </xdr:from>
    <xdr:ext cx="469744" cy="259045"/>
    <xdr:sp macro="" textlink="">
      <xdr:nvSpPr>
        <xdr:cNvPr id="503" name="n_1aveValue【認定こども園・幼稚園・保育所】&#10;一人当たり面積">
          <a:extLst>
            <a:ext uri="{FF2B5EF4-FFF2-40B4-BE49-F238E27FC236}">
              <a16:creationId xmlns:a16="http://schemas.microsoft.com/office/drawing/2014/main" id="{3A80C00B-FDAB-4B2A-8CCE-62E4C67C982F}"/>
            </a:ext>
          </a:extLst>
        </xdr:cNvPr>
        <xdr:cNvSpPr txBox="1"/>
      </xdr:nvSpPr>
      <xdr:spPr>
        <a:xfrm>
          <a:off x="21075727" y="6479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148556</xdr:rowOff>
    </xdr:from>
    <xdr:ext cx="469744" cy="259045"/>
    <xdr:sp macro="" textlink="">
      <xdr:nvSpPr>
        <xdr:cNvPr id="504" name="n_2aveValue【認定こども園・幼稚園・保育所】&#10;一人当たり面積">
          <a:extLst>
            <a:ext uri="{FF2B5EF4-FFF2-40B4-BE49-F238E27FC236}">
              <a16:creationId xmlns:a16="http://schemas.microsoft.com/office/drawing/2014/main" id="{78FECE71-B612-4DE1-BF60-F23A6E681535}"/>
            </a:ext>
          </a:extLst>
        </xdr:cNvPr>
        <xdr:cNvSpPr txBox="1"/>
      </xdr:nvSpPr>
      <xdr:spPr>
        <a:xfrm>
          <a:off x="20199427" y="6492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159529</xdr:rowOff>
    </xdr:from>
    <xdr:ext cx="469744" cy="259045"/>
    <xdr:sp macro="" textlink="">
      <xdr:nvSpPr>
        <xdr:cNvPr id="505" name="n_3aveValue【認定こども園・幼稚園・保育所】&#10;一人当たり面積">
          <a:extLst>
            <a:ext uri="{FF2B5EF4-FFF2-40B4-BE49-F238E27FC236}">
              <a16:creationId xmlns:a16="http://schemas.microsoft.com/office/drawing/2014/main" id="{23D633DB-AF3B-4C74-A194-09449A9567BB}"/>
            </a:ext>
          </a:extLst>
        </xdr:cNvPr>
        <xdr:cNvSpPr txBox="1"/>
      </xdr:nvSpPr>
      <xdr:spPr>
        <a:xfrm>
          <a:off x="19310427" y="650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62145</xdr:rowOff>
    </xdr:from>
    <xdr:ext cx="469744" cy="259045"/>
    <xdr:sp macro="" textlink="">
      <xdr:nvSpPr>
        <xdr:cNvPr id="506" name="n_4aveValue【認定こども園・幼稚園・保育所】&#10;一人当たり面積">
          <a:extLst>
            <a:ext uri="{FF2B5EF4-FFF2-40B4-BE49-F238E27FC236}">
              <a16:creationId xmlns:a16="http://schemas.microsoft.com/office/drawing/2014/main" id="{D4916B93-4E3C-42A1-824B-2104D410B1AA}"/>
            </a:ext>
          </a:extLst>
        </xdr:cNvPr>
        <xdr:cNvSpPr txBox="1"/>
      </xdr:nvSpPr>
      <xdr:spPr>
        <a:xfrm>
          <a:off x="18421427" y="657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131843</xdr:rowOff>
    </xdr:from>
    <xdr:ext cx="469744" cy="259045"/>
    <xdr:sp macro="" textlink="">
      <xdr:nvSpPr>
        <xdr:cNvPr id="507" name="n_1mainValue【認定こども園・幼稚園・保育所】&#10;一人当たり面積">
          <a:extLst>
            <a:ext uri="{FF2B5EF4-FFF2-40B4-BE49-F238E27FC236}">
              <a16:creationId xmlns:a16="http://schemas.microsoft.com/office/drawing/2014/main" id="{21702346-17D6-47AE-80B8-83E1BC8379D8}"/>
            </a:ext>
          </a:extLst>
        </xdr:cNvPr>
        <xdr:cNvSpPr txBox="1"/>
      </xdr:nvSpPr>
      <xdr:spPr>
        <a:xfrm>
          <a:off x="21075727" y="698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139158</xdr:rowOff>
    </xdr:from>
    <xdr:ext cx="469744" cy="259045"/>
    <xdr:sp macro="" textlink="">
      <xdr:nvSpPr>
        <xdr:cNvPr id="508" name="n_2mainValue【認定こども園・幼稚園・保育所】&#10;一人当たり面積">
          <a:extLst>
            <a:ext uri="{FF2B5EF4-FFF2-40B4-BE49-F238E27FC236}">
              <a16:creationId xmlns:a16="http://schemas.microsoft.com/office/drawing/2014/main" id="{E2B0D19D-DC4E-4227-BE06-D7F651840EC1}"/>
            </a:ext>
          </a:extLst>
        </xdr:cNvPr>
        <xdr:cNvSpPr txBox="1"/>
      </xdr:nvSpPr>
      <xdr:spPr>
        <a:xfrm>
          <a:off x="20199427" y="6997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143730</xdr:rowOff>
    </xdr:from>
    <xdr:ext cx="469744" cy="259045"/>
    <xdr:sp macro="" textlink="">
      <xdr:nvSpPr>
        <xdr:cNvPr id="509" name="n_3mainValue【認定こども園・幼稚園・保育所】&#10;一人当たり面積">
          <a:extLst>
            <a:ext uri="{FF2B5EF4-FFF2-40B4-BE49-F238E27FC236}">
              <a16:creationId xmlns:a16="http://schemas.microsoft.com/office/drawing/2014/main" id="{892357C4-BBDF-49C3-93E6-5270CF4B4383}"/>
            </a:ext>
          </a:extLst>
        </xdr:cNvPr>
        <xdr:cNvSpPr txBox="1"/>
      </xdr:nvSpPr>
      <xdr:spPr>
        <a:xfrm>
          <a:off x="19310427" y="7001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148302</xdr:rowOff>
    </xdr:from>
    <xdr:ext cx="469744" cy="259045"/>
    <xdr:sp macro="" textlink="">
      <xdr:nvSpPr>
        <xdr:cNvPr id="510" name="n_4mainValue【認定こども園・幼稚園・保育所】&#10;一人当たり面積">
          <a:extLst>
            <a:ext uri="{FF2B5EF4-FFF2-40B4-BE49-F238E27FC236}">
              <a16:creationId xmlns:a16="http://schemas.microsoft.com/office/drawing/2014/main" id="{34F7738F-B2D5-48D0-9069-A31B93E0FFAB}"/>
            </a:ext>
          </a:extLst>
        </xdr:cNvPr>
        <xdr:cNvSpPr txBox="1"/>
      </xdr:nvSpPr>
      <xdr:spPr>
        <a:xfrm>
          <a:off x="18421427" y="7006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a:extLst>
            <a:ext uri="{FF2B5EF4-FFF2-40B4-BE49-F238E27FC236}">
              <a16:creationId xmlns:a16="http://schemas.microsoft.com/office/drawing/2014/main" id="{C1D6F34A-2D2F-455D-827D-ED68E0B4B53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a:extLst>
            <a:ext uri="{FF2B5EF4-FFF2-40B4-BE49-F238E27FC236}">
              <a16:creationId xmlns:a16="http://schemas.microsoft.com/office/drawing/2014/main" id="{40B785E0-2B5D-406F-A766-6D5B4B95B1D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a:extLst>
            <a:ext uri="{FF2B5EF4-FFF2-40B4-BE49-F238E27FC236}">
              <a16:creationId xmlns:a16="http://schemas.microsoft.com/office/drawing/2014/main" id="{0B4BF4CA-59A9-4C5E-9621-F11AF041258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a:extLst>
            <a:ext uri="{FF2B5EF4-FFF2-40B4-BE49-F238E27FC236}">
              <a16:creationId xmlns:a16="http://schemas.microsoft.com/office/drawing/2014/main" id="{341118D3-678A-42F1-A6F0-1EC74CFDBCFC}"/>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a:extLst>
            <a:ext uri="{FF2B5EF4-FFF2-40B4-BE49-F238E27FC236}">
              <a16:creationId xmlns:a16="http://schemas.microsoft.com/office/drawing/2014/main" id="{C3E12FE1-95A8-48D8-92DF-143D291C6F71}"/>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a:extLst>
            <a:ext uri="{FF2B5EF4-FFF2-40B4-BE49-F238E27FC236}">
              <a16:creationId xmlns:a16="http://schemas.microsoft.com/office/drawing/2014/main" id="{FEB040CD-7E21-4A4B-8C65-F898E636D54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a:extLst>
            <a:ext uri="{FF2B5EF4-FFF2-40B4-BE49-F238E27FC236}">
              <a16:creationId xmlns:a16="http://schemas.microsoft.com/office/drawing/2014/main" id="{72C68F06-5820-400E-907B-642FEE753009}"/>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a:extLst>
            <a:ext uri="{FF2B5EF4-FFF2-40B4-BE49-F238E27FC236}">
              <a16:creationId xmlns:a16="http://schemas.microsoft.com/office/drawing/2014/main" id="{DC833D56-0CA4-4E5D-86AD-CC23875B5A87}"/>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9" name="テキスト ボックス 518">
          <a:extLst>
            <a:ext uri="{FF2B5EF4-FFF2-40B4-BE49-F238E27FC236}">
              <a16:creationId xmlns:a16="http://schemas.microsoft.com/office/drawing/2014/main" id="{DC3905B6-D872-4D1D-B135-3E75E249EA62}"/>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0" name="直線コネクタ 519">
          <a:extLst>
            <a:ext uri="{FF2B5EF4-FFF2-40B4-BE49-F238E27FC236}">
              <a16:creationId xmlns:a16="http://schemas.microsoft.com/office/drawing/2014/main" id="{210D7974-85EC-4693-B75E-42CC76E1AE8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1" name="テキスト ボックス 520">
          <a:extLst>
            <a:ext uri="{FF2B5EF4-FFF2-40B4-BE49-F238E27FC236}">
              <a16:creationId xmlns:a16="http://schemas.microsoft.com/office/drawing/2014/main" id="{637B0369-0E66-44C6-B5C5-A9D47C380F0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2" name="直線コネクタ 521">
          <a:extLst>
            <a:ext uri="{FF2B5EF4-FFF2-40B4-BE49-F238E27FC236}">
              <a16:creationId xmlns:a16="http://schemas.microsoft.com/office/drawing/2014/main" id="{BAA4841B-B010-46E7-9D72-2F4A094AEC3A}"/>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3" name="テキスト ボックス 522">
          <a:extLst>
            <a:ext uri="{FF2B5EF4-FFF2-40B4-BE49-F238E27FC236}">
              <a16:creationId xmlns:a16="http://schemas.microsoft.com/office/drawing/2014/main" id="{CD4C776C-4E08-4E63-9195-AE69C3ADD514}"/>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4" name="直線コネクタ 523">
          <a:extLst>
            <a:ext uri="{FF2B5EF4-FFF2-40B4-BE49-F238E27FC236}">
              <a16:creationId xmlns:a16="http://schemas.microsoft.com/office/drawing/2014/main" id="{E449770D-D6A3-41A4-BA0D-FD8FEDBA1A2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5" name="テキスト ボックス 524">
          <a:extLst>
            <a:ext uri="{FF2B5EF4-FFF2-40B4-BE49-F238E27FC236}">
              <a16:creationId xmlns:a16="http://schemas.microsoft.com/office/drawing/2014/main" id="{30218EED-6883-46DF-97E3-15844C4A27A1}"/>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6" name="直線コネクタ 525">
          <a:extLst>
            <a:ext uri="{FF2B5EF4-FFF2-40B4-BE49-F238E27FC236}">
              <a16:creationId xmlns:a16="http://schemas.microsoft.com/office/drawing/2014/main" id="{6B422A4F-B789-404B-9325-5B3B16DDD976}"/>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7" name="テキスト ボックス 526">
          <a:extLst>
            <a:ext uri="{FF2B5EF4-FFF2-40B4-BE49-F238E27FC236}">
              <a16:creationId xmlns:a16="http://schemas.microsoft.com/office/drawing/2014/main" id="{75767343-4A37-4EFA-8765-2EC3F397CF41}"/>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8" name="直線コネクタ 527">
          <a:extLst>
            <a:ext uri="{FF2B5EF4-FFF2-40B4-BE49-F238E27FC236}">
              <a16:creationId xmlns:a16="http://schemas.microsoft.com/office/drawing/2014/main" id="{62DF4110-956D-4841-9F8C-7538D08265B2}"/>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9" name="テキスト ボックス 528">
          <a:extLst>
            <a:ext uri="{FF2B5EF4-FFF2-40B4-BE49-F238E27FC236}">
              <a16:creationId xmlns:a16="http://schemas.microsoft.com/office/drawing/2014/main" id="{B6CC7565-69AC-4360-874C-27BA975B334E}"/>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30" name="直線コネクタ 529">
          <a:extLst>
            <a:ext uri="{FF2B5EF4-FFF2-40B4-BE49-F238E27FC236}">
              <a16:creationId xmlns:a16="http://schemas.microsoft.com/office/drawing/2014/main" id="{FC61F138-0AA5-4EBB-985A-D8A40DB9C64D}"/>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1" name="テキスト ボックス 530">
          <a:extLst>
            <a:ext uri="{FF2B5EF4-FFF2-40B4-BE49-F238E27FC236}">
              <a16:creationId xmlns:a16="http://schemas.microsoft.com/office/drawing/2014/main" id="{7A4AC7FF-DCC9-42BD-814B-711ADF23CCB6}"/>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2" name="直線コネクタ 531">
          <a:extLst>
            <a:ext uri="{FF2B5EF4-FFF2-40B4-BE49-F238E27FC236}">
              <a16:creationId xmlns:a16="http://schemas.microsoft.com/office/drawing/2014/main" id="{44CD7594-D837-4B5F-81D8-5CA8893FC8DB}"/>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3" name="テキスト ボックス 532">
          <a:extLst>
            <a:ext uri="{FF2B5EF4-FFF2-40B4-BE49-F238E27FC236}">
              <a16:creationId xmlns:a16="http://schemas.microsoft.com/office/drawing/2014/main" id="{10464D0C-0743-4018-A0B9-AD7E782BEDBF}"/>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4" name="直線コネクタ 533">
          <a:extLst>
            <a:ext uri="{FF2B5EF4-FFF2-40B4-BE49-F238E27FC236}">
              <a16:creationId xmlns:a16="http://schemas.microsoft.com/office/drawing/2014/main" id="{711EBBF8-9E95-42A6-8D31-CECD519BC54A}"/>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5" name="【学校施設】&#10;有形固定資産減価償却率グラフ枠">
          <a:extLst>
            <a:ext uri="{FF2B5EF4-FFF2-40B4-BE49-F238E27FC236}">
              <a16:creationId xmlns:a16="http://schemas.microsoft.com/office/drawing/2014/main" id="{6BD561A4-7B31-4E20-9692-94F2C735510E}"/>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64</xdr:row>
      <xdr:rowOff>65315</xdr:rowOff>
    </xdr:to>
    <xdr:cxnSp macro="">
      <xdr:nvCxnSpPr>
        <xdr:cNvPr id="536" name="直線コネクタ 535">
          <a:extLst>
            <a:ext uri="{FF2B5EF4-FFF2-40B4-BE49-F238E27FC236}">
              <a16:creationId xmlns:a16="http://schemas.microsoft.com/office/drawing/2014/main" id="{C2F99A5F-5D34-4442-8212-6AD86DC60ADE}"/>
            </a:ext>
          </a:extLst>
        </xdr:cNvPr>
        <xdr:cNvCxnSpPr/>
      </xdr:nvCxnSpPr>
      <xdr:spPr>
        <a:xfrm flipV="1">
          <a:off x="16318864" y="9669780"/>
          <a:ext cx="0" cy="1368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69142</xdr:rowOff>
    </xdr:from>
    <xdr:ext cx="405111" cy="259045"/>
    <xdr:sp macro="" textlink="">
      <xdr:nvSpPr>
        <xdr:cNvPr id="537" name="【学校施設】&#10;有形固定資産減価償却率最小値テキスト">
          <a:extLst>
            <a:ext uri="{FF2B5EF4-FFF2-40B4-BE49-F238E27FC236}">
              <a16:creationId xmlns:a16="http://schemas.microsoft.com/office/drawing/2014/main" id="{B18D2B96-4EA8-4C12-8373-654B94A5D11E}"/>
            </a:ext>
          </a:extLst>
        </xdr:cNvPr>
        <xdr:cNvSpPr txBox="1"/>
      </xdr:nvSpPr>
      <xdr:spPr>
        <a:xfrm>
          <a:off x="16357600" y="1104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65315</xdr:rowOff>
    </xdr:from>
    <xdr:to>
      <xdr:col>86</xdr:col>
      <xdr:colOff>25400</xdr:colOff>
      <xdr:row>64</xdr:row>
      <xdr:rowOff>65315</xdr:rowOff>
    </xdr:to>
    <xdr:cxnSp macro="">
      <xdr:nvCxnSpPr>
        <xdr:cNvPr id="538" name="直線コネクタ 537">
          <a:extLst>
            <a:ext uri="{FF2B5EF4-FFF2-40B4-BE49-F238E27FC236}">
              <a16:creationId xmlns:a16="http://schemas.microsoft.com/office/drawing/2014/main" id="{1E98D067-EB25-4F38-B1A1-003FC5CC838C}"/>
            </a:ext>
          </a:extLst>
        </xdr:cNvPr>
        <xdr:cNvCxnSpPr/>
      </xdr:nvCxnSpPr>
      <xdr:spPr>
        <a:xfrm>
          <a:off x="16230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539" name="【学校施設】&#10;有形固定資産減価償却率最大値テキスト">
          <a:extLst>
            <a:ext uri="{FF2B5EF4-FFF2-40B4-BE49-F238E27FC236}">
              <a16:creationId xmlns:a16="http://schemas.microsoft.com/office/drawing/2014/main" id="{B92F8495-9B91-4E1C-AE74-545E6FBD8993}"/>
            </a:ext>
          </a:extLst>
        </xdr:cNvPr>
        <xdr:cNvSpPr txBox="1"/>
      </xdr:nvSpPr>
      <xdr:spPr>
        <a:xfrm>
          <a:off x="16357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540" name="直線コネクタ 539">
          <a:extLst>
            <a:ext uri="{FF2B5EF4-FFF2-40B4-BE49-F238E27FC236}">
              <a16:creationId xmlns:a16="http://schemas.microsoft.com/office/drawing/2014/main" id="{3589C9C4-77E6-4660-A6BF-CF8B76874FB3}"/>
            </a:ext>
          </a:extLst>
        </xdr:cNvPr>
        <xdr:cNvCxnSpPr/>
      </xdr:nvCxnSpPr>
      <xdr:spPr>
        <a:xfrm>
          <a:off x="16230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29227</xdr:rowOff>
    </xdr:from>
    <xdr:ext cx="405111" cy="259045"/>
    <xdr:sp macro="" textlink="">
      <xdr:nvSpPr>
        <xdr:cNvPr id="541" name="【学校施設】&#10;有形固定資産減価償却率平均値テキスト">
          <a:extLst>
            <a:ext uri="{FF2B5EF4-FFF2-40B4-BE49-F238E27FC236}">
              <a16:creationId xmlns:a16="http://schemas.microsoft.com/office/drawing/2014/main" id="{98DB4883-2D15-471B-8896-99C5BF0DF919}"/>
            </a:ext>
          </a:extLst>
        </xdr:cNvPr>
        <xdr:cNvSpPr txBox="1"/>
      </xdr:nvSpPr>
      <xdr:spPr>
        <a:xfrm>
          <a:off x="16357600" y="10316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6350</xdr:rowOff>
    </xdr:from>
    <xdr:to>
      <xdr:col>85</xdr:col>
      <xdr:colOff>177800</xdr:colOff>
      <xdr:row>61</xdr:row>
      <xdr:rowOff>107950</xdr:rowOff>
    </xdr:to>
    <xdr:sp macro="" textlink="">
      <xdr:nvSpPr>
        <xdr:cNvPr id="542" name="フローチャート: 判断 541">
          <a:extLst>
            <a:ext uri="{FF2B5EF4-FFF2-40B4-BE49-F238E27FC236}">
              <a16:creationId xmlns:a16="http://schemas.microsoft.com/office/drawing/2014/main" id="{7BBCBA3D-BD91-4589-BF6B-76541059004F}"/>
            </a:ext>
          </a:extLst>
        </xdr:cNvPr>
        <xdr:cNvSpPr/>
      </xdr:nvSpPr>
      <xdr:spPr>
        <a:xfrm>
          <a:off x="16268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1451</xdr:rowOff>
    </xdr:from>
    <xdr:to>
      <xdr:col>81</xdr:col>
      <xdr:colOff>101600</xdr:colOff>
      <xdr:row>61</xdr:row>
      <xdr:rowOff>103051</xdr:rowOff>
    </xdr:to>
    <xdr:sp macro="" textlink="">
      <xdr:nvSpPr>
        <xdr:cNvPr id="543" name="フローチャート: 判断 542">
          <a:extLst>
            <a:ext uri="{FF2B5EF4-FFF2-40B4-BE49-F238E27FC236}">
              <a16:creationId xmlns:a16="http://schemas.microsoft.com/office/drawing/2014/main" id="{40B4C6D7-3C13-4E40-AD00-860D7C4121E7}"/>
            </a:ext>
          </a:extLst>
        </xdr:cNvPr>
        <xdr:cNvSpPr/>
      </xdr:nvSpPr>
      <xdr:spPr>
        <a:xfrm>
          <a:off x="15430500" y="1045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164737</xdr:rowOff>
    </xdr:from>
    <xdr:to>
      <xdr:col>76</xdr:col>
      <xdr:colOff>165100</xdr:colOff>
      <xdr:row>61</xdr:row>
      <xdr:rowOff>94887</xdr:rowOff>
    </xdr:to>
    <xdr:sp macro="" textlink="">
      <xdr:nvSpPr>
        <xdr:cNvPr id="544" name="フローチャート: 判断 543">
          <a:extLst>
            <a:ext uri="{FF2B5EF4-FFF2-40B4-BE49-F238E27FC236}">
              <a16:creationId xmlns:a16="http://schemas.microsoft.com/office/drawing/2014/main" id="{61A49363-B4F1-4688-8FFF-938876229A57}"/>
            </a:ext>
          </a:extLst>
        </xdr:cNvPr>
        <xdr:cNvSpPr/>
      </xdr:nvSpPr>
      <xdr:spPr>
        <a:xfrm>
          <a:off x="14541500" y="1045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141877</xdr:rowOff>
    </xdr:from>
    <xdr:to>
      <xdr:col>72</xdr:col>
      <xdr:colOff>38100</xdr:colOff>
      <xdr:row>61</xdr:row>
      <xdr:rowOff>72027</xdr:rowOff>
    </xdr:to>
    <xdr:sp macro="" textlink="">
      <xdr:nvSpPr>
        <xdr:cNvPr id="545" name="フローチャート: 判断 544">
          <a:extLst>
            <a:ext uri="{FF2B5EF4-FFF2-40B4-BE49-F238E27FC236}">
              <a16:creationId xmlns:a16="http://schemas.microsoft.com/office/drawing/2014/main" id="{7ADDC2A4-81A8-447B-85D1-98959631E8BF}"/>
            </a:ext>
          </a:extLst>
        </xdr:cNvPr>
        <xdr:cNvSpPr/>
      </xdr:nvSpPr>
      <xdr:spPr>
        <a:xfrm>
          <a:off x="136525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110853</xdr:rowOff>
    </xdr:from>
    <xdr:to>
      <xdr:col>67</xdr:col>
      <xdr:colOff>101600</xdr:colOff>
      <xdr:row>61</xdr:row>
      <xdr:rowOff>41003</xdr:rowOff>
    </xdr:to>
    <xdr:sp macro="" textlink="">
      <xdr:nvSpPr>
        <xdr:cNvPr id="546" name="フローチャート: 判断 545">
          <a:extLst>
            <a:ext uri="{FF2B5EF4-FFF2-40B4-BE49-F238E27FC236}">
              <a16:creationId xmlns:a16="http://schemas.microsoft.com/office/drawing/2014/main" id="{D6F2416D-7A50-47B2-BB0B-2974F6F0CD40}"/>
            </a:ext>
          </a:extLst>
        </xdr:cNvPr>
        <xdr:cNvSpPr/>
      </xdr:nvSpPr>
      <xdr:spPr>
        <a:xfrm>
          <a:off x="12763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4B38B434-B0AA-4A2D-B112-4A3FD4BDCF57}"/>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8A5F8A74-67E8-41D8-8E7D-AFE45153F9B8}"/>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2FE593BB-6987-4238-A7AD-8F1A7FF4FBE6}"/>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077EC2A5-6252-41AB-8EFA-1A99C64D931A}"/>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B16AA4A4-D97B-4197-AC23-E1A5BDFF0FE6}"/>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151674</xdr:rowOff>
    </xdr:from>
    <xdr:to>
      <xdr:col>85</xdr:col>
      <xdr:colOff>177800</xdr:colOff>
      <xdr:row>64</xdr:row>
      <xdr:rowOff>81824</xdr:rowOff>
    </xdr:to>
    <xdr:sp macro="" textlink="">
      <xdr:nvSpPr>
        <xdr:cNvPr id="552" name="楕円 551">
          <a:extLst>
            <a:ext uri="{FF2B5EF4-FFF2-40B4-BE49-F238E27FC236}">
              <a16:creationId xmlns:a16="http://schemas.microsoft.com/office/drawing/2014/main" id="{3783A001-8A11-4126-975D-1DBA7CA958C2}"/>
            </a:ext>
          </a:extLst>
        </xdr:cNvPr>
        <xdr:cNvSpPr/>
      </xdr:nvSpPr>
      <xdr:spPr>
        <a:xfrm>
          <a:off x="16268700" y="1095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66601</xdr:rowOff>
    </xdr:from>
    <xdr:ext cx="405111" cy="259045"/>
    <xdr:sp macro="" textlink="">
      <xdr:nvSpPr>
        <xdr:cNvPr id="553" name="【学校施設】&#10;有形固定資産減価償却率該当値テキスト">
          <a:extLst>
            <a:ext uri="{FF2B5EF4-FFF2-40B4-BE49-F238E27FC236}">
              <a16:creationId xmlns:a16="http://schemas.microsoft.com/office/drawing/2014/main" id="{260D90D4-836A-4338-B2EC-C7F6D56C8AEB}"/>
            </a:ext>
          </a:extLst>
        </xdr:cNvPr>
        <xdr:cNvSpPr txBox="1"/>
      </xdr:nvSpPr>
      <xdr:spPr>
        <a:xfrm>
          <a:off x="16357600" y="10867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83094</xdr:rowOff>
    </xdr:from>
    <xdr:to>
      <xdr:col>81</xdr:col>
      <xdr:colOff>101600</xdr:colOff>
      <xdr:row>64</xdr:row>
      <xdr:rowOff>13244</xdr:rowOff>
    </xdr:to>
    <xdr:sp macro="" textlink="">
      <xdr:nvSpPr>
        <xdr:cNvPr id="554" name="楕円 553">
          <a:extLst>
            <a:ext uri="{FF2B5EF4-FFF2-40B4-BE49-F238E27FC236}">
              <a16:creationId xmlns:a16="http://schemas.microsoft.com/office/drawing/2014/main" id="{E4B2776D-305E-4205-BB00-DDE04811A5E7}"/>
            </a:ext>
          </a:extLst>
        </xdr:cNvPr>
        <xdr:cNvSpPr/>
      </xdr:nvSpPr>
      <xdr:spPr>
        <a:xfrm>
          <a:off x="15430500" y="1088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133894</xdr:rowOff>
    </xdr:from>
    <xdr:to>
      <xdr:col>85</xdr:col>
      <xdr:colOff>127000</xdr:colOff>
      <xdr:row>64</xdr:row>
      <xdr:rowOff>31024</xdr:rowOff>
    </xdr:to>
    <xdr:cxnSp macro="">
      <xdr:nvCxnSpPr>
        <xdr:cNvPr id="555" name="直線コネクタ 554">
          <a:extLst>
            <a:ext uri="{FF2B5EF4-FFF2-40B4-BE49-F238E27FC236}">
              <a16:creationId xmlns:a16="http://schemas.microsoft.com/office/drawing/2014/main" id="{764BD8FC-F87C-46D4-9CAB-0C0C2FB04C5F}"/>
            </a:ext>
          </a:extLst>
        </xdr:cNvPr>
        <xdr:cNvCxnSpPr/>
      </xdr:nvCxnSpPr>
      <xdr:spPr>
        <a:xfrm>
          <a:off x="15481300" y="10935244"/>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78196</xdr:rowOff>
    </xdr:from>
    <xdr:to>
      <xdr:col>76</xdr:col>
      <xdr:colOff>165100</xdr:colOff>
      <xdr:row>64</xdr:row>
      <xdr:rowOff>8346</xdr:rowOff>
    </xdr:to>
    <xdr:sp macro="" textlink="">
      <xdr:nvSpPr>
        <xdr:cNvPr id="556" name="楕円 555">
          <a:extLst>
            <a:ext uri="{FF2B5EF4-FFF2-40B4-BE49-F238E27FC236}">
              <a16:creationId xmlns:a16="http://schemas.microsoft.com/office/drawing/2014/main" id="{3489BF67-4B6C-48B7-970F-D7B1DEB87710}"/>
            </a:ext>
          </a:extLst>
        </xdr:cNvPr>
        <xdr:cNvSpPr/>
      </xdr:nvSpPr>
      <xdr:spPr>
        <a:xfrm>
          <a:off x="14541500" y="1087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128996</xdr:rowOff>
    </xdr:from>
    <xdr:to>
      <xdr:col>81</xdr:col>
      <xdr:colOff>50800</xdr:colOff>
      <xdr:row>63</xdr:row>
      <xdr:rowOff>133894</xdr:rowOff>
    </xdr:to>
    <xdr:cxnSp macro="">
      <xdr:nvCxnSpPr>
        <xdr:cNvPr id="557" name="直線コネクタ 556">
          <a:extLst>
            <a:ext uri="{FF2B5EF4-FFF2-40B4-BE49-F238E27FC236}">
              <a16:creationId xmlns:a16="http://schemas.microsoft.com/office/drawing/2014/main" id="{5482CFF3-20D4-4A3D-9789-BA84E4323D29}"/>
            </a:ext>
          </a:extLst>
        </xdr:cNvPr>
        <xdr:cNvCxnSpPr/>
      </xdr:nvCxnSpPr>
      <xdr:spPr>
        <a:xfrm>
          <a:off x="14592300" y="10930346"/>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158206</xdr:rowOff>
    </xdr:from>
    <xdr:to>
      <xdr:col>72</xdr:col>
      <xdr:colOff>38100</xdr:colOff>
      <xdr:row>64</xdr:row>
      <xdr:rowOff>88356</xdr:rowOff>
    </xdr:to>
    <xdr:sp macro="" textlink="">
      <xdr:nvSpPr>
        <xdr:cNvPr id="558" name="楕円 557">
          <a:extLst>
            <a:ext uri="{FF2B5EF4-FFF2-40B4-BE49-F238E27FC236}">
              <a16:creationId xmlns:a16="http://schemas.microsoft.com/office/drawing/2014/main" id="{4CA688F6-B05C-43BC-81AC-03BBED5943DD}"/>
            </a:ext>
          </a:extLst>
        </xdr:cNvPr>
        <xdr:cNvSpPr/>
      </xdr:nvSpPr>
      <xdr:spPr>
        <a:xfrm>
          <a:off x="13652500" y="1095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128996</xdr:rowOff>
    </xdr:from>
    <xdr:to>
      <xdr:col>76</xdr:col>
      <xdr:colOff>114300</xdr:colOff>
      <xdr:row>64</xdr:row>
      <xdr:rowOff>37556</xdr:rowOff>
    </xdr:to>
    <xdr:cxnSp macro="">
      <xdr:nvCxnSpPr>
        <xdr:cNvPr id="559" name="直線コネクタ 558">
          <a:extLst>
            <a:ext uri="{FF2B5EF4-FFF2-40B4-BE49-F238E27FC236}">
              <a16:creationId xmlns:a16="http://schemas.microsoft.com/office/drawing/2014/main" id="{0A4F392E-4369-49EA-9539-B5FDDC346C8E}"/>
            </a:ext>
          </a:extLst>
        </xdr:cNvPr>
        <xdr:cNvCxnSpPr/>
      </xdr:nvCxnSpPr>
      <xdr:spPr>
        <a:xfrm flipV="1">
          <a:off x="13703300" y="10930346"/>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153307</xdr:rowOff>
    </xdr:from>
    <xdr:to>
      <xdr:col>67</xdr:col>
      <xdr:colOff>101600</xdr:colOff>
      <xdr:row>64</xdr:row>
      <xdr:rowOff>83457</xdr:rowOff>
    </xdr:to>
    <xdr:sp macro="" textlink="">
      <xdr:nvSpPr>
        <xdr:cNvPr id="560" name="楕円 559">
          <a:extLst>
            <a:ext uri="{FF2B5EF4-FFF2-40B4-BE49-F238E27FC236}">
              <a16:creationId xmlns:a16="http://schemas.microsoft.com/office/drawing/2014/main" id="{A90C0931-6675-41D9-8549-51E077CB1132}"/>
            </a:ext>
          </a:extLst>
        </xdr:cNvPr>
        <xdr:cNvSpPr/>
      </xdr:nvSpPr>
      <xdr:spPr>
        <a:xfrm>
          <a:off x="12763500" y="1095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64</xdr:row>
      <xdr:rowOff>32657</xdr:rowOff>
    </xdr:from>
    <xdr:to>
      <xdr:col>71</xdr:col>
      <xdr:colOff>177800</xdr:colOff>
      <xdr:row>64</xdr:row>
      <xdr:rowOff>37556</xdr:rowOff>
    </xdr:to>
    <xdr:cxnSp macro="">
      <xdr:nvCxnSpPr>
        <xdr:cNvPr id="561" name="直線コネクタ 560">
          <a:extLst>
            <a:ext uri="{FF2B5EF4-FFF2-40B4-BE49-F238E27FC236}">
              <a16:creationId xmlns:a16="http://schemas.microsoft.com/office/drawing/2014/main" id="{15C97AD8-5E56-4CAF-BDF3-5C8EEB2E9F3F}"/>
            </a:ext>
          </a:extLst>
        </xdr:cNvPr>
        <xdr:cNvCxnSpPr/>
      </xdr:nvCxnSpPr>
      <xdr:spPr>
        <a:xfrm>
          <a:off x="12814300" y="11005457"/>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119578</xdr:rowOff>
    </xdr:from>
    <xdr:ext cx="405111" cy="259045"/>
    <xdr:sp macro="" textlink="">
      <xdr:nvSpPr>
        <xdr:cNvPr id="562" name="n_1aveValue【学校施設】&#10;有形固定資産減価償却率">
          <a:extLst>
            <a:ext uri="{FF2B5EF4-FFF2-40B4-BE49-F238E27FC236}">
              <a16:creationId xmlns:a16="http://schemas.microsoft.com/office/drawing/2014/main" id="{C7CBE0C3-F03D-480D-BF2B-A36A0950CF19}"/>
            </a:ext>
          </a:extLst>
        </xdr:cNvPr>
        <xdr:cNvSpPr txBox="1"/>
      </xdr:nvSpPr>
      <xdr:spPr>
        <a:xfrm>
          <a:off x="15266044" y="102351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111414</xdr:rowOff>
    </xdr:from>
    <xdr:ext cx="405111" cy="259045"/>
    <xdr:sp macro="" textlink="">
      <xdr:nvSpPr>
        <xdr:cNvPr id="563" name="n_2aveValue【学校施設】&#10;有形固定資産減価償却率">
          <a:extLst>
            <a:ext uri="{FF2B5EF4-FFF2-40B4-BE49-F238E27FC236}">
              <a16:creationId xmlns:a16="http://schemas.microsoft.com/office/drawing/2014/main" id="{EAAD0008-7838-486B-A187-A553D3A8FB82}"/>
            </a:ext>
          </a:extLst>
        </xdr:cNvPr>
        <xdr:cNvSpPr txBox="1"/>
      </xdr:nvSpPr>
      <xdr:spPr>
        <a:xfrm>
          <a:off x="14389744" y="10226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88554</xdr:rowOff>
    </xdr:from>
    <xdr:ext cx="405111" cy="259045"/>
    <xdr:sp macro="" textlink="">
      <xdr:nvSpPr>
        <xdr:cNvPr id="564" name="n_3aveValue【学校施設】&#10;有形固定資産減価償却率">
          <a:extLst>
            <a:ext uri="{FF2B5EF4-FFF2-40B4-BE49-F238E27FC236}">
              <a16:creationId xmlns:a16="http://schemas.microsoft.com/office/drawing/2014/main" id="{37FEB258-6528-4EB8-A176-FECB4C2828DD}"/>
            </a:ext>
          </a:extLst>
        </xdr:cNvPr>
        <xdr:cNvSpPr txBox="1"/>
      </xdr:nvSpPr>
      <xdr:spPr>
        <a:xfrm>
          <a:off x="13500744" y="10204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57530</xdr:rowOff>
    </xdr:from>
    <xdr:ext cx="405111" cy="259045"/>
    <xdr:sp macro="" textlink="">
      <xdr:nvSpPr>
        <xdr:cNvPr id="565" name="n_4aveValue【学校施設】&#10;有形固定資産減価償却率">
          <a:extLst>
            <a:ext uri="{FF2B5EF4-FFF2-40B4-BE49-F238E27FC236}">
              <a16:creationId xmlns:a16="http://schemas.microsoft.com/office/drawing/2014/main" id="{58B32335-B0A8-4106-955B-D41F94F2374A}"/>
            </a:ext>
          </a:extLst>
        </xdr:cNvPr>
        <xdr:cNvSpPr txBox="1"/>
      </xdr:nvSpPr>
      <xdr:spPr>
        <a:xfrm>
          <a:off x="12611744" y="1017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4371</xdr:rowOff>
    </xdr:from>
    <xdr:ext cx="405111" cy="259045"/>
    <xdr:sp macro="" textlink="">
      <xdr:nvSpPr>
        <xdr:cNvPr id="566" name="n_1mainValue【学校施設】&#10;有形固定資産減価償却率">
          <a:extLst>
            <a:ext uri="{FF2B5EF4-FFF2-40B4-BE49-F238E27FC236}">
              <a16:creationId xmlns:a16="http://schemas.microsoft.com/office/drawing/2014/main" id="{92B4ABD9-C884-43E5-994E-BF4B13756F97}"/>
            </a:ext>
          </a:extLst>
        </xdr:cNvPr>
        <xdr:cNvSpPr txBox="1"/>
      </xdr:nvSpPr>
      <xdr:spPr>
        <a:xfrm>
          <a:off x="15266044" y="10977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170923</xdr:rowOff>
    </xdr:from>
    <xdr:ext cx="405111" cy="259045"/>
    <xdr:sp macro="" textlink="">
      <xdr:nvSpPr>
        <xdr:cNvPr id="567" name="n_2mainValue【学校施設】&#10;有形固定資産減価償却率">
          <a:extLst>
            <a:ext uri="{FF2B5EF4-FFF2-40B4-BE49-F238E27FC236}">
              <a16:creationId xmlns:a16="http://schemas.microsoft.com/office/drawing/2014/main" id="{01D5E011-1BE9-4F97-A03D-B27445783AFE}"/>
            </a:ext>
          </a:extLst>
        </xdr:cNvPr>
        <xdr:cNvSpPr txBox="1"/>
      </xdr:nvSpPr>
      <xdr:spPr>
        <a:xfrm>
          <a:off x="14389744" y="1097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79483</xdr:rowOff>
    </xdr:from>
    <xdr:ext cx="405111" cy="259045"/>
    <xdr:sp macro="" textlink="">
      <xdr:nvSpPr>
        <xdr:cNvPr id="568" name="n_3mainValue【学校施設】&#10;有形固定資産減価償却率">
          <a:extLst>
            <a:ext uri="{FF2B5EF4-FFF2-40B4-BE49-F238E27FC236}">
              <a16:creationId xmlns:a16="http://schemas.microsoft.com/office/drawing/2014/main" id="{25E4E301-679E-42F1-8A5A-4FC69F85CBD3}"/>
            </a:ext>
          </a:extLst>
        </xdr:cNvPr>
        <xdr:cNvSpPr txBox="1"/>
      </xdr:nvSpPr>
      <xdr:spPr>
        <a:xfrm>
          <a:off x="13500744" y="1105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74584</xdr:rowOff>
    </xdr:from>
    <xdr:ext cx="405111" cy="259045"/>
    <xdr:sp macro="" textlink="">
      <xdr:nvSpPr>
        <xdr:cNvPr id="569" name="n_4mainValue【学校施設】&#10;有形固定資産減価償却率">
          <a:extLst>
            <a:ext uri="{FF2B5EF4-FFF2-40B4-BE49-F238E27FC236}">
              <a16:creationId xmlns:a16="http://schemas.microsoft.com/office/drawing/2014/main" id="{1D8F089F-3654-4EAA-A5D5-31518EA0AD82}"/>
            </a:ext>
          </a:extLst>
        </xdr:cNvPr>
        <xdr:cNvSpPr txBox="1"/>
      </xdr:nvSpPr>
      <xdr:spPr>
        <a:xfrm>
          <a:off x="12611744" y="11047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0" name="正方形/長方形 569">
          <a:extLst>
            <a:ext uri="{FF2B5EF4-FFF2-40B4-BE49-F238E27FC236}">
              <a16:creationId xmlns:a16="http://schemas.microsoft.com/office/drawing/2014/main" id="{1F30DACC-70EB-4C59-BFA6-8F3CD97A458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1" name="正方形/長方形 570">
          <a:extLst>
            <a:ext uri="{FF2B5EF4-FFF2-40B4-BE49-F238E27FC236}">
              <a16:creationId xmlns:a16="http://schemas.microsoft.com/office/drawing/2014/main" id="{6F6A6A51-3ECD-47E1-9220-D9117668D00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2" name="正方形/長方形 571">
          <a:extLst>
            <a:ext uri="{FF2B5EF4-FFF2-40B4-BE49-F238E27FC236}">
              <a16:creationId xmlns:a16="http://schemas.microsoft.com/office/drawing/2014/main" id="{619BBEF8-4BEA-4CA9-BAF8-36F79C5AABB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3" name="正方形/長方形 572">
          <a:extLst>
            <a:ext uri="{FF2B5EF4-FFF2-40B4-BE49-F238E27FC236}">
              <a16:creationId xmlns:a16="http://schemas.microsoft.com/office/drawing/2014/main" id="{270B4F4B-757A-483E-A099-E645DE98D40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4" name="正方形/長方形 573">
          <a:extLst>
            <a:ext uri="{FF2B5EF4-FFF2-40B4-BE49-F238E27FC236}">
              <a16:creationId xmlns:a16="http://schemas.microsoft.com/office/drawing/2014/main" id="{092D9A6F-7EC2-4CCD-90EA-5D178CDCB68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5" name="正方形/長方形 574">
          <a:extLst>
            <a:ext uri="{FF2B5EF4-FFF2-40B4-BE49-F238E27FC236}">
              <a16:creationId xmlns:a16="http://schemas.microsoft.com/office/drawing/2014/main" id="{9B4CDF62-E452-4287-8127-004C4E5EC9D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6" name="正方形/長方形 575">
          <a:extLst>
            <a:ext uri="{FF2B5EF4-FFF2-40B4-BE49-F238E27FC236}">
              <a16:creationId xmlns:a16="http://schemas.microsoft.com/office/drawing/2014/main" id="{2C53E28E-A6D5-4F64-A1B0-9F10B4F04A5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7" name="正方形/長方形 576">
          <a:extLst>
            <a:ext uri="{FF2B5EF4-FFF2-40B4-BE49-F238E27FC236}">
              <a16:creationId xmlns:a16="http://schemas.microsoft.com/office/drawing/2014/main" id="{09043A27-024E-4EA4-BBA8-79360422799A}"/>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8" name="テキスト ボックス 577">
          <a:extLst>
            <a:ext uri="{FF2B5EF4-FFF2-40B4-BE49-F238E27FC236}">
              <a16:creationId xmlns:a16="http://schemas.microsoft.com/office/drawing/2014/main" id="{EBC806F1-C825-4722-8C00-1BC2BD376B28}"/>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9" name="直線コネクタ 578">
          <a:extLst>
            <a:ext uri="{FF2B5EF4-FFF2-40B4-BE49-F238E27FC236}">
              <a16:creationId xmlns:a16="http://schemas.microsoft.com/office/drawing/2014/main" id="{B4437BF3-D355-4EFC-9D2F-CF753BAB166E}"/>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80" name="直線コネクタ 579">
          <a:extLst>
            <a:ext uri="{FF2B5EF4-FFF2-40B4-BE49-F238E27FC236}">
              <a16:creationId xmlns:a16="http://schemas.microsoft.com/office/drawing/2014/main" id="{A0AEC0A0-FD06-4FCC-A7F1-81CCA68CF29C}"/>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1" name="テキスト ボックス 580">
          <a:extLst>
            <a:ext uri="{FF2B5EF4-FFF2-40B4-BE49-F238E27FC236}">
              <a16:creationId xmlns:a16="http://schemas.microsoft.com/office/drawing/2014/main" id="{7D0DC1DE-3811-4A1F-83B7-AE84535D5DCD}"/>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2" name="直線コネクタ 581">
          <a:extLst>
            <a:ext uri="{FF2B5EF4-FFF2-40B4-BE49-F238E27FC236}">
              <a16:creationId xmlns:a16="http://schemas.microsoft.com/office/drawing/2014/main" id="{91E476B4-18EA-48D0-A759-DDD6EAA32A8A}"/>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583" name="テキスト ボックス 582">
          <a:extLst>
            <a:ext uri="{FF2B5EF4-FFF2-40B4-BE49-F238E27FC236}">
              <a16:creationId xmlns:a16="http://schemas.microsoft.com/office/drawing/2014/main" id="{16A5715D-549F-4D7D-B69D-E54FC903D065}"/>
            </a:ext>
          </a:extLst>
        </xdr:cNvPr>
        <xdr:cNvSpPr txBox="1"/>
      </xdr:nvSpPr>
      <xdr:spPr>
        <a:xfrm>
          <a:off x="17756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4" name="直線コネクタ 583">
          <a:extLst>
            <a:ext uri="{FF2B5EF4-FFF2-40B4-BE49-F238E27FC236}">
              <a16:creationId xmlns:a16="http://schemas.microsoft.com/office/drawing/2014/main" id="{7F623B90-13C9-4D07-AB7D-FFF5B836791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585" name="テキスト ボックス 584">
          <a:extLst>
            <a:ext uri="{FF2B5EF4-FFF2-40B4-BE49-F238E27FC236}">
              <a16:creationId xmlns:a16="http://schemas.microsoft.com/office/drawing/2014/main" id="{958F4AD6-03D4-46CD-B14F-B703164B5869}"/>
            </a:ext>
          </a:extLst>
        </xdr:cNvPr>
        <xdr:cNvSpPr txBox="1"/>
      </xdr:nvSpPr>
      <xdr:spPr>
        <a:xfrm>
          <a:off x="17756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6" name="直線コネクタ 585">
          <a:extLst>
            <a:ext uri="{FF2B5EF4-FFF2-40B4-BE49-F238E27FC236}">
              <a16:creationId xmlns:a16="http://schemas.microsoft.com/office/drawing/2014/main" id="{F20E79DB-1CA1-4962-9C3E-FF55EF2F7BF9}"/>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587" name="テキスト ボックス 586">
          <a:extLst>
            <a:ext uri="{FF2B5EF4-FFF2-40B4-BE49-F238E27FC236}">
              <a16:creationId xmlns:a16="http://schemas.microsoft.com/office/drawing/2014/main" id="{47FA4F51-4308-4673-B879-C93E71D7925A}"/>
            </a:ext>
          </a:extLst>
        </xdr:cNvPr>
        <xdr:cNvSpPr txBox="1"/>
      </xdr:nvSpPr>
      <xdr:spPr>
        <a:xfrm>
          <a:off x="17756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a:extLst>
            <a:ext uri="{FF2B5EF4-FFF2-40B4-BE49-F238E27FC236}">
              <a16:creationId xmlns:a16="http://schemas.microsoft.com/office/drawing/2014/main" id="{31F22D37-0C5E-48CC-9E42-58B2CC681CD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9" name="テキスト ボックス 588">
          <a:extLst>
            <a:ext uri="{FF2B5EF4-FFF2-40B4-BE49-F238E27FC236}">
              <a16:creationId xmlns:a16="http://schemas.microsoft.com/office/drawing/2014/main" id="{E5D8BBF5-A646-45E7-97E9-337BDD98B9E7}"/>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学校施設】&#10;一人当たり面積グラフ枠">
          <a:extLst>
            <a:ext uri="{FF2B5EF4-FFF2-40B4-BE49-F238E27FC236}">
              <a16:creationId xmlns:a16="http://schemas.microsoft.com/office/drawing/2014/main" id="{AF4E5FB9-92C9-4A7D-A0E9-8302FEE5660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79827</xdr:rowOff>
    </xdr:from>
    <xdr:to>
      <xdr:col>116</xdr:col>
      <xdr:colOff>62864</xdr:colOff>
      <xdr:row>63</xdr:row>
      <xdr:rowOff>125959</xdr:rowOff>
    </xdr:to>
    <xdr:cxnSp macro="">
      <xdr:nvCxnSpPr>
        <xdr:cNvPr id="591" name="直線コネクタ 590">
          <a:extLst>
            <a:ext uri="{FF2B5EF4-FFF2-40B4-BE49-F238E27FC236}">
              <a16:creationId xmlns:a16="http://schemas.microsoft.com/office/drawing/2014/main" id="{84484398-B3A1-468F-9BDC-5CA1E88DC754}"/>
            </a:ext>
          </a:extLst>
        </xdr:cNvPr>
        <xdr:cNvCxnSpPr/>
      </xdr:nvCxnSpPr>
      <xdr:spPr>
        <a:xfrm flipV="1">
          <a:off x="22160864" y="9681027"/>
          <a:ext cx="0" cy="1246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129786</xdr:rowOff>
    </xdr:from>
    <xdr:ext cx="469744" cy="259045"/>
    <xdr:sp macro="" textlink="">
      <xdr:nvSpPr>
        <xdr:cNvPr id="592" name="【学校施設】&#10;一人当たり面積最小値テキスト">
          <a:extLst>
            <a:ext uri="{FF2B5EF4-FFF2-40B4-BE49-F238E27FC236}">
              <a16:creationId xmlns:a16="http://schemas.microsoft.com/office/drawing/2014/main" id="{649C13C0-CAB3-4ACC-AB6F-BD1597E54E29}"/>
            </a:ext>
          </a:extLst>
        </xdr:cNvPr>
        <xdr:cNvSpPr txBox="1"/>
      </xdr:nvSpPr>
      <xdr:spPr>
        <a:xfrm>
          <a:off x="22199600" y="10931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125959</xdr:rowOff>
    </xdr:from>
    <xdr:to>
      <xdr:col>116</xdr:col>
      <xdr:colOff>152400</xdr:colOff>
      <xdr:row>63</xdr:row>
      <xdr:rowOff>125959</xdr:rowOff>
    </xdr:to>
    <xdr:cxnSp macro="">
      <xdr:nvCxnSpPr>
        <xdr:cNvPr id="593" name="直線コネクタ 592">
          <a:extLst>
            <a:ext uri="{FF2B5EF4-FFF2-40B4-BE49-F238E27FC236}">
              <a16:creationId xmlns:a16="http://schemas.microsoft.com/office/drawing/2014/main" id="{1E14BFA4-FCFB-4247-B01D-AA73A917F0ED}"/>
            </a:ext>
          </a:extLst>
        </xdr:cNvPr>
        <xdr:cNvCxnSpPr/>
      </xdr:nvCxnSpPr>
      <xdr:spPr>
        <a:xfrm>
          <a:off x="22072600" y="10927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26504</xdr:rowOff>
    </xdr:from>
    <xdr:ext cx="534377" cy="259045"/>
    <xdr:sp macro="" textlink="">
      <xdr:nvSpPr>
        <xdr:cNvPr id="594" name="【学校施設】&#10;一人当たり面積最大値テキスト">
          <a:extLst>
            <a:ext uri="{FF2B5EF4-FFF2-40B4-BE49-F238E27FC236}">
              <a16:creationId xmlns:a16="http://schemas.microsoft.com/office/drawing/2014/main" id="{504AD8F2-F45B-4853-812A-FDB99DB3B36E}"/>
            </a:ext>
          </a:extLst>
        </xdr:cNvPr>
        <xdr:cNvSpPr txBox="1"/>
      </xdr:nvSpPr>
      <xdr:spPr>
        <a:xfrm>
          <a:off x="22199600" y="9456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79827</xdr:rowOff>
    </xdr:from>
    <xdr:to>
      <xdr:col>116</xdr:col>
      <xdr:colOff>152400</xdr:colOff>
      <xdr:row>56</xdr:row>
      <xdr:rowOff>79827</xdr:rowOff>
    </xdr:to>
    <xdr:cxnSp macro="">
      <xdr:nvCxnSpPr>
        <xdr:cNvPr id="595" name="直線コネクタ 594">
          <a:extLst>
            <a:ext uri="{FF2B5EF4-FFF2-40B4-BE49-F238E27FC236}">
              <a16:creationId xmlns:a16="http://schemas.microsoft.com/office/drawing/2014/main" id="{9947D14B-BCB2-43F4-A57C-F89F4788AEA7}"/>
            </a:ext>
          </a:extLst>
        </xdr:cNvPr>
        <xdr:cNvCxnSpPr/>
      </xdr:nvCxnSpPr>
      <xdr:spPr>
        <a:xfrm>
          <a:off x="22072600" y="9681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108323</xdr:rowOff>
    </xdr:from>
    <xdr:ext cx="469744" cy="259045"/>
    <xdr:sp macro="" textlink="">
      <xdr:nvSpPr>
        <xdr:cNvPr id="596" name="【学校施設】&#10;一人当たり面積平均値テキスト">
          <a:extLst>
            <a:ext uri="{FF2B5EF4-FFF2-40B4-BE49-F238E27FC236}">
              <a16:creationId xmlns:a16="http://schemas.microsoft.com/office/drawing/2014/main" id="{6345BABB-460E-4710-B60D-69B881369021}"/>
            </a:ext>
          </a:extLst>
        </xdr:cNvPr>
        <xdr:cNvSpPr txBox="1"/>
      </xdr:nvSpPr>
      <xdr:spPr>
        <a:xfrm>
          <a:off x="22199600" y="105667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85446</xdr:rowOff>
    </xdr:from>
    <xdr:to>
      <xdr:col>116</xdr:col>
      <xdr:colOff>114300</xdr:colOff>
      <xdr:row>63</xdr:row>
      <xdr:rowOff>15596</xdr:rowOff>
    </xdr:to>
    <xdr:sp macro="" textlink="">
      <xdr:nvSpPr>
        <xdr:cNvPr id="597" name="フローチャート: 判断 596">
          <a:extLst>
            <a:ext uri="{FF2B5EF4-FFF2-40B4-BE49-F238E27FC236}">
              <a16:creationId xmlns:a16="http://schemas.microsoft.com/office/drawing/2014/main" id="{2800A8C5-D265-48FB-9CF5-5E50A4B3B202}"/>
            </a:ext>
          </a:extLst>
        </xdr:cNvPr>
        <xdr:cNvSpPr/>
      </xdr:nvSpPr>
      <xdr:spPr>
        <a:xfrm>
          <a:off x="22110700" y="10715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89560</xdr:rowOff>
    </xdr:from>
    <xdr:to>
      <xdr:col>112</xdr:col>
      <xdr:colOff>38100</xdr:colOff>
      <xdr:row>63</xdr:row>
      <xdr:rowOff>19710</xdr:rowOff>
    </xdr:to>
    <xdr:sp macro="" textlink="">
      <xdr:nvSpPr>
        <xdr:cNvPr id="598" name="フローチャート: 判断 597">
          <a:extLst>
            <a:ext uri="{FF2B5EF4-FFF2-40B4-BE49-F238E27FC236}">
              <a16:creationId xmlns:a16="http://schemas.microsoft.com/office/drawing/2014/main" id="{03FF27AB-857A-4041-B744-88C3EC3F4264}"/>
            </a:ext>
          </a:extLst>
        </xdr:cNvPr>
        <xdr:cNvSpPr/>
      </xdr:nvSpPr>
      <xdr:spPr>
        <a:xfrm>
          <a:off x="21272500" y="1071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96921</xdr:rowOff>
    </xdr:from>
    <xdr:to>
      <xdr:col>107</xdr:col>
      <xdr:colOff>101600</xdr:colOff>
      <xdr:row>63</xdr:row>
      <xdr:rowOff>27071</xdr:rowOff>
    </xdr:to>
    <xdr:sp macro="" textlink="">
      <xdr:nvSpPr>
        <xdr:cNvPr id="599" name="フローチャート: 判断 598">
          <a:extLst>
            <a:ext uri="{FF2B5EF4-FFF2-40B4-BE49-F238E27FC236}">
              <a16:creationId xmlns:a16="http://schemas.microsoft.com/office/drawing/2014/main" id="{3DA34C27-4CE9-4D79-B9F9-9A022C2673F4}"/>
            </a:ext>
          </a:extLst>
        </xdr:cNvPr>
        <xdr:cNvSpPr/>
      </xdr:nvSpPr>
      <xdr:spPr>
        <a:xfrm>
          <a:off x="20383500" y="1072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103870</xdr:rowOff>
    </xdr:from>
    <xdr:to>
      <xdr:col>102</xdr:col>
      <xdr:colOff>165100</xdr:colOff>
      <xdr:row>63</xdr:row>
      <xdr:rowOff>34020</xdr:rowOff>
    </xdr:to>
    <xdr:sp macro="" textlink="">
      <xdr:nvSpPr>
        <xdr:cNvPr id="600" name="フローチャート: 判断 599">
          <a:extLst>
            <a:ext uri="{FF2B5EF4-FFF2-40B4-BE49-F238E27FC236}">
              <a16:creationId xmlns:a16="http://schemas.microsoft.com/office/drawing/2014/main" id="{4A0D1DE2-3661-4C5E-92DA-84A64BD4243B}"/>
            </a:ext>
          </a:extLst>
        </xdr:cNvPr>
        <xdr:cNvSpPr/>
      </xdr:nvSpPr>
      <xdr:spPr>
        <a:xfrm>
          <a:off x="19494500" y="1073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135875</xdr:rowOff>
    </xdr:from>
    <xdr:to>
      <xdr:col>98</xdr:col>
      <xdr:colOff>38100</xdr:colOff>
      <xdr:row>63</xdr:row>
      <xdr:rowOff>66025</xdr:rowOff>
    </xdr:to>
    <xdr:sp macro="" textlink="">
      <xdr:nvSpPr>
        <xdr:cNvPr id="601" name="フローチャート: 判断 600">
          <a:extLst>
            <a:ext uri="{FF2B5EF4-FFF2-40B4-BE49-F238E27FC236}">
              <a16:creationId xmlns:a16="http://schemas.microsoft.com/office/drawing/2014/main" id="{16559AE7-6FA5-4140-8627-D04D8E5A7F1D}"/>
            </a:ext>
          </a:extLst>
        </xdr:cNvPr>
        <xdr:cNvSpPr/>
      </xdr:nvSpPr>
      <xdr:spPr>
        <a:xfrm>
          <a:off x="18605500" y="10765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C3512B35-519B-4CE8-B6FF-D40DB6045BC9}"/>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97E71905-575D-48F0-BEE7-23B422EF89A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F002C17F-0888-47D2-9057-1A79D00FB513}"/>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1491264C-59F9-43E5-A3F7-B42EC9EB54CE}"/>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6195E8A3-689E-468A-BC22-32D9B1334A8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129474</xdr:rowOff>
    </xdr:from>
    <xdr:to>
      <xdr:col>116</xdr:col>
      <xdr:colOff>114300</xdr:colOff>
      <xdr:row>63</xdr:row>
      <xdr:rowOff>59624</xdr:rowOff>
    </xdr:to>
    <xdr:sp macro="" textlink="">
      <xdr:nvSpPr>
        <xdr:cNvPr id="607" name="楕円 606">
          <a:extLst>
            <a:ext uri="{FF2B5EF4-FFF2-40B4-BE49-F238E27FC236}">
              <a16:creationId xmlns:a16="http://schemas.microsoft.com/office/drawing/2014/main" id="{2865618E-0846-4663-9A9D-6B86A68EFB7A}"/>
            </a:ext>
          </a:extLst>
        </xdr:cNvPr>
        <xdr:cNvSpPr/>
      </xdr:nvSpPr>
      <xdr:spPr>
        <a:xfrm>
          <a:off x="22110700" y="1075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63873</xdr:rowOff>
    </xdr:from>
    <xdr:ext cx="469744" cy="259045"/>
    <xdr:sp macro="" textlink="">
      <xdr:nvSpPr>
        <xdr:cNvPr id="608" name="【学校施設】&#10;一人当たり面積該当値テキスト">
          <a:extLst>
            <a:ext uri="{FF2B5EF4-FFF2-40B4-BE49-F238E27FC236}">
              <a16:creationId xmlns:a16="http://schemas.microsoft.com/office/drawing/2014/main" id="{3FBA7838-DA6B-4DB6-9B6C-68D0D3AF18D6}"/>
            </a:ext>
          </a:extLst>
        </xdr:cNvPr>
        <xdr:cNvSpPr txBox="1"/>
      </xdr:nvSpPr>
      <xdr:spPr>
        <a:xfrm>
          <a:off x="22199600" y="1069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144059</xdr:rowOff>
    </xdr:from>
    <xdr:to>
      <xdr:col>112</xdr:col>
      <xdr:colOff>38100</xdr:colOff>
      <xdr:row>63</xdr:row>
      <xdr:rowOff>74209</xdr:rowOff>
    </xdr:to>
    <xdr:sp macro="" textlink="">
      <xdr:nvSpPr>
        <xdr:cNvPr id="609" name="楕円 608">
          <a:extLst>
            <a:ext uri="{FF2B5EF4-FFF2-40B4-BE49-F238E27FC236}">
              <a16:creationId xmlns:a16="http://schemas.microsoft.com/office/drawing/2014/main" id="{EF9246E8-9471-4546-BFBE-6348E2239974}"/>
            </a:ext>
          </a:extLst>
        </xdr:cNvPr>
        <xdr:cNvSpPr/>
      </xdr:nvSpPr>
      <xdr:spPr>
        <a:xfrm>
          <a:off x="21272500" y="1077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8824</xdr:rowOff>
    </xdr:from>
    <xdr:to>
      <xdr:col>116</xdr:col>
      <xdr:colOff>63500</xdr:colOff>
      <xdr:row>63</xdr:row>
      <xdr:rowOff>23409</xdr:rowOff>
    </xdr:to>
    <xdr:cxnSp macro="">
      <xdr:nvCxnSpPr>
        <xdr:cNvPr id="610" name="直線コネクタ 609">
          <a:extLst>
            <a:ext uri="{FF2B5EF4-FFF2-40B4-BE49-F238E27FC236}">
              <a16:creationId xmlns:a16="http://schemas.microsoft.com/office/drawing/2014/main" id="{0B198376-4E2F-4DE7-9E45-C7A4B4D22E88}"/>
            </a:ext>
          </a:extLst>
        </xdr:cNvPr>
        <xdr:cNvCxnSpPr/>
      </xdr:nvCxnSpPr>
      <xdr:spPr>
        <a:xfrm flipV="1">
          <a:off x="21323300" y="10810174"/>
          <a:ext cx="838200" cy="1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139853</xdr:rowOff>
    </xdr:from>
    <xdr:to>
      <xdr:col>107</xdr:col>
      <xdr:colOff>101600</xdr:colOff>
      <xdr:row>63</xdr:row>
      <xdr:rowOff>70003</xdr:rowOff>
    </xdr:to>
    <xdr:sp macro="" textlink="">
      <xdr:nvSpPr>
        <xdr:cNvPr id="611" name="楕円 610">
          <a:extLst>
            <a:ext uri="{FF2B5EF4-FFF2-40B4-BE49-F238E27FC236}">
              <a16:creationId xmlns:a16="http://schemas.microsoft.com/office/drawing/2014/main" id="{F47663AF-7421-47FD-9B6A-F55BA524E905}"/>
            </a:ext>
          </a:extLst>
        </xdr:cNvPr>
        <xdr:cNvSpPr/>
      </xdr:nvSpPr>
      <xdr:spPr>
        <a:xfrm>
          <a:off x="20383500" y="10769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19203</xdr:rowOff>
    </xdr:from>
    <xdr:to>
      <xdr:col>111</xdr:col>
      <xdr:colOff>177800</xdr:colOff>
      <xdr:row>63</xdr:row>
      <xdr:rowOff>23409</xdr:rowOff>
    </xdr:to>
    <xdr:cxnSp macro="">
      <xdr:nvCxnSpPr>
        <xdr:cNvPr id="612" name="直線コネクタ 611">
          <a:extLst>
            <a:ext uri="{FF2B5EF4-FFF2-40B4-BE49-F238E27FC236}">
              <a16:creationId xmlns:a16="http://schemas.microsoft.com/office/drawing/2014/main" id="{3B3BD896-822C-45F6-92F0-7F01677AB40C}"/>
            </a:ext>
          </a:extLst>
        </xdr:cNvPr>
        <xdr:cNvCxnSpPr/>
      </xdr:nvCxnSpPr>
      <xdr:spPr>
        <a:xfrm>
          <a:off x="20434300" y="10820553"/>
          <a:ext cx="88900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143784</xdr:rowOff>
    </xdr:from>
    <xdr:to>
      <xdr:col>102</xdr:col>
      <xdr:colOff>165100</xdr:colOff>
      <xdr:row>63</xdr:row>
      <xdr:rowOff>73934</xdr:rowOff>
    </xdr:to>
    <xdr:sp macro="" textlink="">
      <xdr:nvSpPr>
        <xdr:cNvPr id="613" name="楕円 612">
          <a:extLst>
            <a:ext uri="{FF2B5EF4-FFF2-40B4-BE49-F238E27FC236}">
              <a16:creationId xmlns:a16="http://schemas.microsoft.com/office/drawing/2014/main" id="{AF48A152-583B-4E03-8446-6A0FC90F83C7}"/>
            </a:ext>
          </a:extLst>
        </xdr:cNvPr>
        <xdr:cNvSpPr/>
      </xdr:nvSpPr>
      <xdr:spPr>
        <a:xfrm>
          <a:off x="19494500" y="1077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19203</xdr:rowOff>
    </xdr:from>
    <xdr:to>
      <xdr:col>107</xdr:col>
      <xdr:colOff>50800</xdr:colOff>
      <xdr:row>63</xdr:row>
      <xdr:rowOff>23134</xdr:rowOff>
    </xdr:to>
    <xdr:cxnSp macro="">
      <xdr:nvCxnSpPr>
        <xdr:cNvPr id="614" name="直線コネクタ 613">
          <a:extLst>
            <a:ext uri="{FF2B5EF4-FFF2-40B4-BE49-F238E27FC236}">
              <a16:creationId xmlns:a16="http://schemas.microsoft.com/office/drawing/2014/main" id="{614011CA-D007-46E9-B933-D904E1C51E12}"/>
            </a:ext>
          </a:extLst>
        </xdr:cNvPr>
        <xdr:cNvCxnSpPr/>
      </xdr:nvCxnSpPr>
      <xdr:spPr>
        <a:xfrm flipV="1">
          <a:off x="19545300" y="10820553"/>
          <a:ext cx="889000" cy="3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146893</xdr:rowOff>
    </xdr:from>
    <xdr:to>
      <xdr:col>98</xdr:col>
      <xdr:colOff>38100</xdr:colOff>
      <xdr:row>63</xdr:row>
      <xdr:rowOff>77043</xdr:rowOff>
    </xdr:to>
    <xdr:sp macro="" textlink="">
      <xdr:nvSpPr>
        <xdr:cNvPr id="615" name="楕円 614">
          <a:extLst>
            <a:ext uri="{FF2B5EF4-FFF2-40B4-BE49-F238E27FC236}">
              <a16:creationId xmlns:a16="http://schemas.microsoft.com/office/drawing/2014/main" id="{2DB7E757-3512-4C02-9B7D-32790BE81E50}"/>
            </a:ext>
          </a:extLst>
        </xdr:cNvPr>
        <xdr:cNvSpPr/>
      </xdr:nvSpPr>
      <xdr:spPr>
        <a:xfrm>
          <a:off x="18605500" y="1077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23134</xdr:rowOff>
    </xdr:from>
    <xdr:to>
      <xdr:col>102</xdr:col>
      <xdr:colOff>114300</xdr:colOff>
      <xdr:row>63</xdr:row>
      <xdr:rowOff>26243</xdr:rowOff>
    </xdr:to>
    <xdr:cxnSp macro="">
      <xdr:nvCxnSpPr>
        <xdr:cNvPr id="616" name="直線コネクタ 615">
          <a:extLst>
            <a:ext uri="{FF2B5EF4-FFF2-40B4-BE49-F238E27FC236}">
              <a16:creationId xmlns:a16="http://schemas.microsoft.com/office/drawing/2014/main" id="{86279C9F-DA94-4019-A7BB-839C0C043200}"/>
            </a:ext>
          </a:extLst>
        </xdr:cNvPr>
        <xdr:cNvCxnSpPr/>
      </xdr:nvCxnSpPr>
      <xdr:spPr>
        <a:xfrm flipV="1">
          <a:off x="18656300" y="10824484"/>
          <a:ext cx="889000" cy="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36237</xdr:rowOff>
    </xdr:from>
    <xdr:ext cx="469744" cy="259045"/>
    <xdr:sp macro="" textlink="">
      <xdr:nvSpPr>
        <xdr:cNvPr id="617" name="n_1aveValue【学校施設】&#10;一人当たり面積">
          <a:extLst>
            <a:ext uri="{FF2B5EF4-FFF2-40B4-BE49-F238E27FC236}">
              <a16:creationId xmlns:a16="http://schemas.microsoft.com/office/drawing/2014/main" id="{9BC9C2C3-EB97-4B14-9F0F-3A8B14D53279}"/>
            </a:ext>
          </a:extLst>
        </xdr:cNvPr>
        <xdr:cNvSpPr txBox="1"/>
      </xdr:nvSpPr>
      <xdr:spPr>
        <a:xfrm>
          <a:off x="21075727" y="104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43598</xdr:rowOff>
    </xdr:from>
    <xdr:ext cx="469744" cy="259045"/>
    <xdr:sp macro="" textlink="">
      <xdr:nvSpPr>
        <xdr:cNvPr id="618" name="n_2aveValue【学校施設】&#10;一人当たり面積">
          <a:extLst>
            <a:ext uri="{FF2B5EF4-FFF2-40B4-BE49-F238E27FC236}">
              <a16:creationId xmlns:a16="http://schemas.microsoft.com/office/drawing/2014/main" id="{78EEFF0B-7DAB-4660-A266-BA9C3D7478DF}"/>
            </a:ext>
          </a:extLst>
        </xdr:cNvPr>
        <xdr:cNvSpPr txBox="1"/>
      </xdr:nvSpPr>
      <xdr:spPr>
        <a:xfrm>
          <a:off x="20199427" y="10502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50547</xdr:rowOff>
    </xdr:from>
    <xdr:ext cx="469744" cy="259045"/>
    <xdr:sp macro="" textlink="">
      <xdr:nvSpPr>
        <xdr:cNvPr id="619" name="n_3aveValue【学校施設】&#10;一人当たり面積">
          <a:extLst>
            <a:ext uri="{FF2B5EF4-FFF2-40B4-BE49-F238E27FC236}">
              <a16:creationId xmlns:a16="http://schemas.microsoft.com/office/drawing/2014/main" id="{44318F08-09B9-4C35-B40E-56B6167D5DFA}"/>
            </a:ext>
          </a:extLst>
        </xdr:cNvPr>
        <xdr:cNvSpPr txBox="1"/>
      </xdr:nvSpPr>
      <xdr:spPr>
        <a:xfrm>
          <a:off x="19310427" y="1050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82552</xdr:rowOff>
    </xdr:from>
    <xdr:ext cx="469744" cy="259045"/>
    <xdr:sp macro="" textlink="">
      <xdr:nvSpPr>
        <xdr:cNvPr id="620" name="n_4aveValue【学校施設】&#10;一人当たり面積">
          <a:extLst>
            <a:ext uri="{FF2B5EF4-FFF2-40B4-BE49-F238E27FC236}">
              <a16:creationId xmlns:a16="http://schemas.microsoft.com/office/drawing/2014/main" id="{FC0B204C-88CF-4C9E-9BCE-F0583086FDFB}"/>
            </a:ext>
          </a:extLst>
        </xdr:cNvPr>
        <xdr:cNvSpPr txBox="1"/>
      </xdr:nvSpPr>
      <xdr:spPr>
        <a:xfrm>
          <a:off x="18421427" y="1054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65336</xdr:rowOff>
    </xdr:from>
    <xdr:ext cx="469744" cy="259045"/>
    <xdr:sp macro="" textlink="">
      <xdr:nvSpPr>
        <xdr:cNvPr id="621" name="n_1mainValue【学校施設】&#10;一人当たり面積">
          <a:extLst>
            <a:ext uri="{FF2B5EF4-FFF2-40B4-BE49-F238E27FC236}">
              <a16:creationId xmlns:a16="http://schemas.microsoft.com/office/drawing/2014/main" id="{2AAF734A-BF4D-4D82-B2A1-98AFBD6E2F1A}"/>
            </a:ext>
          </a:extLst>
        </xdr:cNvPr>
        <xdr:cNvSpPr txBox="1"/>
      </xdr:nvSpPr>
      <xdr:spPr>
        <a:xfrm>
          <a:off x="21075727" y="10866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61130</xdr:rowOff>
    </xdr:from>
    <xdr:ext cx="469744" cy="259045"/>
    <xdr:sp macro="" textlink="">
      <xdr:nvSpPr>
        <xdr:cNvPr id="622" name="n_2mainValue【学校施設】&#10;一人当たり面積">
          <a:extLst>
            <a:ext uri="{FF2B5EF4-FFF2-40B4-BE49-F238E27FC236}">
              <a16:creationId xmlns:a16="http://schemas.microsoft.com/office/drawing/2014/main" id="{33C2DC17-9087-4F48-A662-12B68FAA4E53}"/>
            </a:ext>
          </a:extLst>
        </xdr:cNvPr>
        <xdr:cNvSpPr txBox="1"/>
      </xdr:nvSpPr>
      <xdr:spPr>
        <a:xfrm>
          <a:off x="20199427" y="10862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65061</xdr:rowOff>
    </xdr:from>
    <xdr:ext cx="469744" cy="259045"/>
    <xdr:sp macro="" textlink="">
      <xdr:nvSpPr>
        <xdr:cNvPr id="623" name="n_3mainValue【学校施設】&#10;一人当たり面積">
          <a:extLst>
            <a:ext uri="{FF2B5EF4-FFF2-40B4-BE49-F238E27FC236}">
              <a16:creationId xmlns:a16="http://schemas.microsoft.com/office/drawing/2014/main" id="{0837AE56-ECAF-477B-9865-F6B722175A14}"/>
            </a:ext>
          </a:extLst>
        </xdr:cNvPr>
        <xdr:cNvSpPr txBox="1"/>
      </xdr:nvSpPr>
      <xdr:spPr>
        <a:xfrm>
          <a:off x="19310427" y="10866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68170</xdr:rowOff>
    </xdr:from>
    <xdr:ext cx="469744" cy="259045"/>
    <xdr:sp macro="" textlink="">
      <xdr:nvSpPr>
        <xdr:cNvPr id="624" name="n_4mainValue【学校施設】&#10;一人当たり面積">
          <a:extLst>
            <a:ext uri="{FF2B5EF4-FFF2-40B4-BE49-F238E27FC236}">
              <a16:creationId xmlns:a16="http://schemas.microsoft.com/office/drawing/2014/main" id="{5D5093D9-8A66-4248-A999-2E1335DB32CE}"/>
            </a:ext>
          </a:extLst>
        </xdr:cNvPr>
        <xdr:cNvSpPr txBox="1"/>
      </xdr:nvSpPr>
      <xdr:spPr>
        <a:xfrm>
          <a:off x="18421427" y="10869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a:extLst>
            <a:ext uri="{FF2B5EF4-FFF2-40B4-BE49-F238E27FC236}">
              <a16:creationId xmlns:a16="http://schemas.microsoft.com/office/drawing/2014/main" id="{9BC78E82-EA03-482A-A558-7AB19AB4FA8C}"/>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a:extLst>
            <a:ext uri="{FF2B5EF4-FFF2-40B4-BE49-F238E27FC236}">
              <a16:creationId xmlns:a16="http://schemas.microsoft.com/office/drawing/2014/main" id="{8B2AD90E-D7CA-4AEE-B23D-A21E8416839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a:extLst>
            <a:ext uri="{FF2B5EF4-FFF2-40B4-BE49-F238E27FC236}">
              <a16:creationId xmlns:a16="http://schemas.microsoft.com/office/drawing/2014/main" id="{899138EB-065F-4C16-97E4-B2C041DA673B}"/>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a:extLst>
            <a:ext uri="{FF2B5EF4-FFF2-40B4-BE49-F238E27FC236}">
              <a16:creationId xmlns:a16="http://schemas.microsoft.com/office/drawing/2014/main" id="{F7D94D4A-6449-4B9F-90A4-CA5C1E9E681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a:extLst>
            <a:ext uri="{FF2B5EF4-FFF2-40B4-BE49-F238E27FC236}">
              <a16:creationId xmlns:a16="http://schemas.microsoft.com/office/drawing/2014/main" id="{B91BA63E-4AEF-447B-8292-8D3FD1602B9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a:extLst>
            <a:ext uri="{FF2B5EF4-FFF2-40B4-BE49-F238E27FC236}">
              <a16:creationId xmlns:a16="http://schemas.microsoft.com/office/drawing/2014/main" id="{30162C06-F2F5-4299-9FF6-DCBD7928AAA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a:extLst>
            <a:ext uri="{FF2B5EF4-FFF2-40B4-BE49-F238E27FC236}">
              <a16:creationId xmlns:a16="http://schemas.microsoft.com/office/drawing/2014/main" id="{C24DA00D-D684-43FD-9397-9172CF1BABCC}"/>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a:extLst>
            <a:ext uri="{FF2B5EF4-FFF2-40B4-BE49-F238E27FC236}">
              <a16:creationId xmlns:a16="http://schemas.microsoft.com/office/drawing/2014/main" id="{66FDB30B-7C46-48C3-9143-BB6A6B1C5374}"/>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3" name="正方形/長方形 632">
          <a:extLst>
            <a:ext uri="{FF2B5EF4-FFF2-40B4-BE49-F238E27FC236}">
              <a16:creationId xmlns:a16="http://schemas.microsoft.com/office/drawing/2014/main" id="{147BB35A-9C3E-4D87-952B-05A2D8AB4B3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4" name="正方形/長方形 633">
          <a:extLst>
            <a:ext uri="{FF2B5EF4-FFF2-40B4-BE49-F238E27FC236}">
              <a16:creationId xmlns:a16="http://schemas.microsoft.com/office/drawing/2014/main" id="{B7B30239-6869-4132-901C-FE97AD2B7E18}"/>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5" name="正方形/長方形 634">
          <a:extLst>
            <a:ext uri="{FF2B5EF4-FFF2-40B4-BE49-F238E27FC236}">
              <a16:creationId xmlns:a16="http://schemas.microsoft.com/office/drawing/2014/main" id="{630D8CFB-1841-49F2-939F-180604A11368}"/>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6" name="正方形/長方形 635">
          <a:extLst>
            <a:ext uri="{FF2B5EF4-FFF2-40B4-BE49-F238E27FC236}">
              <a16:creationId xmlns:a16="http://schemas.microsoft.com/office/drawing/2014/main" id="{707C0206-D56F-4989-ABB6-26284ED43FB4}"/>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7" name="正方形/長方形 636">
          <a:extLst>
            <a:ext uri="{FF2B5EF4-FFF2-40B4-BE49-F238E27FC236}">
              <a16:creationId xmlns:a16="http://schemas.microsoft.com/office/drawing/2014/main" id="{AE2E25D2-402A-45FD-B8B7-C2BA8DD6C6E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8" name="正方形/長方形 637">
          <a:extLst>
            <a:ext uri="{FF2B5EF4-FFF2-40B4-BE49-F238E27FC236}">
              <a16:creationId xmlns:a16="http://schemas.microsoft.com/office/drawing/2014/main" id="{75760013-3F8A-441D-AAF7-9C61CF1F9A9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9" name="正方形/長方形 638">
          <a:extLst>
            <a:ext uri="{FF2B5EF4-FFF2-40B4-BE49-F238E27FC236}">
              <a16:creationId xmlns:a16="http://schemas.microsoft.com/office/drawing/2014/main" id="{5A76CEEE-BCED-4E0B-987D-3004C72E458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0" name="正方形/長方形 639">
          <a:extLst>
            <a:ext uri="{FF2B5EF4-FFF2-40B4-BE49-F238E27FC236}">
              <a16:creationId xmlns:a16="http://schemas.microsoft.com/office/drawing/2014/main" id="{09EC8EF3-5643-41CD-A53C-7F5182B4C052}"/>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1" name="正方形/長方形 640">
          <a:extLst>
            <a:ext uri="{FF2B5EF4-FFF2-40B4-BE49-F238E27FC236}">
              <a16:creationId xmlns:a16="http://schemas.microsoft.com/office/drawing/2014/main" id="{4B9AB9BA-4D9E-4725-BF8B-037E701D30E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2" name="正方形/長方形 641">
          <a:extLst>
            <a:ext uri="{FF2B5EF4-FFF2-40B4-BE49-F238E27FC236}">
              <a16:creationId xmlns:a16="http://schemas.microsoft.com/office/drawing/2014/main" id="{0F5BDD3A-361A-4420-9D7B-05BB856572E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3" name="正方形/長方形 642">
          <a:extLst>
            <a:ext uri="{FF2B5EF4-FFF2-40B4-BE49-F238E27FC236}">
              <a16:creationId xmlns:a16="http://schemas.microsoft.com/office/drawing/2014/main" id="{AE223291-A366-404D-8E01-17DB0742995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4" name="正方形/長方形 643">
          <a:extLst>
            <a:ext uri="{FF2B5EF4-FFF2-40B4-BE49-F238E27FC236}">
              <a16:creationId xmlns:a16="http://schemas.microsoft.com/office/drawing/2014/main" id="{491A4433-ABB4-4AF9-A7BA-36DDB74A573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5" name="正方形/長方形 644">
          <a:extLst>
            <a:ext uri="{FF2B5EF4-FFF2-40B4-BE49-F238E27FC236}">
              <a16:creationId xmlns:a16="http://schemas.microsoft.com/office/drawing/2014/main" id="{3F26673B-A30A-44A6-924A-9A11AB79BFF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6" name="正方形/長方形 645">
          <a:extLst>
            <a:ext uri="{FF2B5EF4-FFF2-40B4-BE49-F238E27FC236}">
              <a16:creationId xmlns:a16="http://schemas.microsoft.com/office/drawing/2014/main" id="{826C4A40-3C09-4DC4-B0C1-9BBD5424CF5F}"/>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7" name="正方形/長方形 646">
          <a:extLst>
            <a:ext uri="{FF2B5EF4-FFF2-40B4-BE49-F238E27FC236}">
              <a16:creationId xmlns:a16="http://schemas.microsoft.com/office/drawing/2014/main" id="{2C16D5C3-2C11-4933-9947-556B9E13E11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8" name="正方形/長方形 647">
          <a:extLst>
            <a:ext uri="{FF2B5EF4-FFF2-40B4-BE49-F238E27FC236}">
              <a16:creationId xmlns:a16="http://schemas.microsoft.com/office/drawing/2014/main" id="{B88B5A76-6193-433C-A459-2D64002AB4A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9" name="テキスト ボックス 648">
          <a:extLst>
            <a:ext uri="{FF2B5EF4-FFF2-40B4-BE49-F238E27FC236}">
              <a16:creationId xmlns:a16="http://schemas.microsoft.com/office/drawing/2014/main" id="{3961E53B-0AC0-4CAE-B351-E2D2C262AEF4}"/>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0" name="直線コネクタ 649">
          <a:extLst>
            <a:ext uri="{FF2B5EF4-FFF2-40B4-BE49-F238E27FC236}">
              <a16:creationId xmlns:a16="http://schemas.microsoft.com/office/drawing/2014/main" id="{6CD8A6A5-DF91-4C6C-A450-6B5E6263003E}"/>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1" name="テキスト ボックス 650">
          <a:extLst>
            <a:ext uri="{FF2B5EF4-FFF2-40B4-BE49-F238E27FC236}">
              <a16:creationId xmlns:a16="http://schemas.microsoft.com/office/drawing/2014/main" id="{B1AB75E7-512A-4F34-8D2C-E6876E91385B}"/>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2" name="直線コネクタ 651">
          <a:extLst>
            <a:ext uri="{FF2B5EF4-FFF2-40B4-BE49-F238E27FC236}">
              <a16:creationId xmlns:a16="http://schemas.microsoft.com/office/drawing/2014/main" id="{D099AC54-2484-4CCD-B761-B88757B34FD1}"/>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3" name="テキスト ボックス 652">
          <a:extLst>
            <a:ext uri="{FF2B5EF4-FFF2-40B4-BE49-F238E27FC236}">
              <a16:creationId xmlns:a16="http://schemas.microsoft.com/office/drawing/2014/main" id="{59C852DA-24D8-4C17-BB58-6E74534DA604}"/>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4" name="直線コネクタ 653">
          <a:extLst>
            <a:ext uri="{FF2B5EF4-FFF2-40B4-BE49-F238E27FC236}">
              <a16:creationId xmlns:a16="http://schemas.microsoft.com/office/drawing/2014/main" id="{B14F1AA4-CDFF-401B-86E8-D5B39FC860A2}"/>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5" name="テキスト ボックス 654">
          <a:extLst>
            <a:ext uri="{FF2B5EF4-FFF2-40B4-BE49-F238E27FC236}">
              <a16:creationId xmlns:a16="http://schemas.microsoft.com/office/drawing/2014/main" id="{C46AB47C-6A48-4417-B75A-0FD60755225A}"/>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6" name="直線コネクタ 655">
          <a:extLst>
            <a:ext uri="{FF2B5EF4-FFF2-40B4-BE49-F238E27FC236}">
              <a16:creationId xmlns:a16="http://schemas.microsoft.com/office/drawing/2014/main" id="{0B3427F5-D8DE-4B7B-8D2A-77852B8BF23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7" name="テキスト ボックス 656">
          <a:extLst>
            <a:ext uri="{FF2B5EF4-FFF2-40B4-BE49-F238E27FC236}">
              <a16:creationId xmlns:a16="http://schemas.microsoft.com/office/drawing/2014/main" id="{1157B2B6-591D-4A92-B9D1-EB2BD61B2353}"/>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8" name="直線コネクタ 657">
          <a:extLst>
            <a:ext uri="{FF2B5EF4-FFF2-40B4-BE49-F238E27FC236}">
              <a16:creationId xmlns:a16="http://schemas.microsoft.com/office/drawing/2014/main" id="{2000322F-0401-4600-8516-C697E3146231}"/>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9" name="テキスト ボックス 658">
          <a:extLst>
            <a:ext uri="{FF2B5EF4-FFF2-40B4-BE49-F238E27FC236}">
              <a16:creationId xmlns:a16="http://schemas.microsoft.com/office/drawing/2014/main" id="{F9A698EC-B147-482A-A986-6611E479D268}"/>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0" name="直線コネクタ 659">
          <a:extLst>
            <a:ext uri="{FF2B5EF4-FFF2-40B4-BE49-F238E27FC236}">
              <a16:creationId xmlns:a16="http://schemas.microsoft.com/office/drawing/2014/main" id="{D79B3C69-55ED-460B-81CC-0A074C786DC4}"/>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1" name="テキスト ボックス 660">
          <a:extLst>
            <a:ext uri="{FF2B5EF4-FFF2-40B4-BE49-F238E27FC236}">
              <a16:creationId xmlns:a16="http://schemas.microsoft.com/office/drawing/2014/main" id="{F8E655F7-901C-4002-A0A2-DFA34F3AAE5B}"/>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2" name="直線コネクタ 661">
          <a:extLst>
            <a:ext uri="{FF2B5EF4-FFF2-40B4-BE49-F238E27FC236}">
              <a16:creationId xmlns:a16="http://schemas.microsoft.com/office/drawing/2014/main" id="{46664ED3-C468-4925-B8F6-7EEB5B324386}"/>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3" name="テキスト ボックス 662">
          <a:extLst>
            <a:ext uri="{FF2B5EF4-FFF2-40B4-BE49-F238E27FC236}">
              <a16:creationId xmlns:a16="http://schemas.microsoft.com/office/drawing/2014/main" id="{F2E67020-2C37-4EE6-BB7B-EC2247A500FB}"/>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4" name="直線コネクタ 663">
          <a:extLst>
            <a:ext uri="{FF2B5EF4-FFF2-40B4-BE49-F238E27FC236}">
              <a16:creationId xmlns:a16="http://schemas.microsoft.com/office/drawing/2014/main" id="{6E374B5F-670F-4F81-9E1C-ED1BB20D9F94}"/>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5" name="【公民館】&#10;有形固定資産減価償却率グラフ枠">
          <a:extLst>
            <a:ext uri="{FF2B5EF4-FFF2-40B4-BE49-F238E27FC236}">
              <a16:creationId xmlns:a16="http://schemas.microsoft.com/office/drawing/2014/main" id="{90F35986-42D2-4E92-9DF9-4DF0A3BECD1E}"/>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53339</xdr:rowOff>
    </xdr:from>
    <xdr:to>
      <xdr:col>85</xdr:col>
      <xdr:colOff>126364</xdr:colOff>
      <xdr:row>109</xdr:row>
      <xdr:rowOff>35379</xdr:rowOff>
    </xdr:to>
    <xdr:cxnSp macro="">
      <xdr:nvCxnSpPr>
        <xdr:cNvPr id="666" name="直線コネクタ 665">
          <a:extLst>
            <a:ext uri="{FF2B5EF4-FFF2-40B4-BE49-F238E27FC236}">
              <a16:creationId xmlns:a16="http://schemas.microsoft.com/office/drawing/2014/main" id="{FDBF02D2-13ED-4118-AAD4-FF852F34E258}"/>
            </a:ext>
          </a:extLst>
        </xdr:cNvPr>
        <xdr:cNvCxnSpPr/>
      </xdr:nvCxnSpPr>
      <xdr:spPr>
        <a:xfrm flipV="1">
          <a:off x="16318864" y="17198339"/>
          <a:ext cx="0" cy="1525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7" name="【公民館】&#10;有形固定資産減価償却率最小値テキスト">
          <a:extLst>
            <a:ext uri="{FF2B5EF4-FFF2-40B4-BE49-F238E27FC236}">
              <a16:creationId xmlns:a16="http://schemas.microsoft.com/office/drawing/2014/main" id="{37E018EF-4C7B-4838-96CE-F8A70B769E37}"/>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8" name="直線コネクタ 667">
          <a:extLst>
            <a:ext uri="{FF2B5EF4-FFF2-40B4-BE49-F238E27FC236}">
              <a16:creationId xmlns:a16="http://schemas.microsoft.com/office/drawing/2014/main" id="{CFCBF013-B41A-4B8A-A073-9A1C1C3E1BDB}"/>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xdr:rowOff>
    </xdr:from>
    <xdr:ext cx="340478" cy="259045"/>
    <xdr:sp macro="" textlink="">
      <xdr:nvSpPr>
        <xdr:cNvPr id="669" name="【公民館】&#10;有形固定資産減価償却率最大値テキスト">
          <a:extLst>
            <a:ext uri="{FF2B5EF4-FFF2-40B4-BE49-F238E27FC236}">
              <a16:creationId xmlns:a16="http://schemas.microsoft.com/office/drawing/2014/main" id="{83F89244-7635-4429-91A2-30699F91DA50}"/>
            </a:ext>
          </a:extLst>
        </xdr:cNvPr>
        <xdr:cNvSpPr txBox="1"/>
      </xdr:nvSpPr>
      <xdr:spPr>
        <a:xfrm>
          <a:off x="16357600" y="169735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53339</xdr:rowOff>
    </xdr:from>
    <xdr:to>
      <xdr:col>86</xdr:col>
      <xdr:colOff>25400</xdr:colOff>
      <xdr:row>100</xdr:row>
      <xdr:rowOff>53339</xdr:rowOff>
    </xdr:to>
    <xdr:cxnSp macro="">
      <xdr:nvCxnSpPr>
        <xdr:cNvPr id="670" name="直線コネクタ 669">
          <a:extLst>
            <a:ext uri="{FF2B5EF4-FFF2-40B4-BE49-F238E27FC236}">
              <a16:creationId xmlns:a16="http://schemas.microsoft.com/office/drawing/2014/main" id="{588D27F6-E31F-49AE-AB95-E00FD500AFA1}"/>
            </a:ext>
          </a:extLst>
        </xdr:cNvPr>
        <xdr:cNvCxnSpPr/>
      </xdr:nvCxnSpPr>
      <xdr:spPr>
        <a:xfrm>
          <a:off x="16230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142983</xdr:rowOff>
    </xdr:from>
    <xdr:ext cx="405111" cy="259045"/>
    <xdr:sp macro="" textlink="">
      <xdr:nvSpPr>
        <xdr:cNvPr id="671" name="【公民館】&#10;有形固定資産減価償却率平均値テキスト">
          <a:extLst>
            <a:ext uri="{FF2B5EF4-FFF2-40B4-BE49-F238E27FC236}">
              <a16:creationId xmlns:a16="http://schemas.microsoft.com/office/drawing/2014/main" id="{DF352E8A-F5DD-4D6F-B577-D8EB04D6F3AF}"/>
            </a:ext>
          </a:extLst>
        </xdr:cNvPr>
        <xdr:cNvSpPr txBox="1"/>
      </xdr:nvSpPr>
      <xdr:spPr>
        <a:xfrm>
          <a:off x="16357600" y="179737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120106</xdr:rowOff>
    </xdr:from>
    <xdr:to>
      <xdr:col>85</xdr:col>
      <xdr:colOff>177800</xdr:colOff>
      <xdr:row>106</xdr:row>
      <xdr:rowOff>50256</xdr:rowOff>
    </xdr:to>
    <xdr:sp macro="" textlink="">
      <xdr:nvSpPr>
        <xdr:cNvPr id="672" name="フローチャート: 判断 671">
          <a:extLst>
            <a:ext uri="{FF2B5EF4-FFF2-40B4-BE49-F238E27FC236}">
              <a16:creationId xmlns:a16="http://schemas.microsoft.com/office/drawing/2014/main" id="{04CA9557-5CC5-4AB0-9113-C271AC6F18F3}"/>
            </a:ext>
          </a:extLst>
        </xdr:cNvPr>
        <xdr:cNvSpPr/>
      </xdr:nvSpPr>
      <xdr:spPr>
        <a:xfrm>
          <a:off x="16268700" y="1812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90714</xdr:rowOff>
    </xdr:from>
    <xdr:to>
      <xdr:col>81</xdr:col>
      <xdr:colOff>101600</xdr:colOff>
      <xdr:row>106</xdr:row>
      <xdr:rowOff>20864</xdr:rowOff>
    </xdr:to>
    <xdr:sp macro="" textlink="">
      <xdr:nvSpPr>
        <xdr:cNvPr id="673" name="フローチャート: 判断 672">
          <a:extLst>
            <a:ext uri="{FF2B5EF4-FFF2-40B4-BE49-F238E27FC236}">
              <a16:creationId xmlns:a16="http://schemas.microsoft.com/office/drawing/2014/main" id="{C03D51BF-45BC-42B3-8357-7FE05F5C4304}"/>
            </a:ext>
          </a:extLst>
        </xdr:cNvPr>
        <xdr:cNvSpPr/>
      </xdr:nvSpPr>
      <xdr:spPr>
        <a:xfrm>
          <a:off x="15430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67855</xdr:rowOff>
    </xdr:from>
    <xdr:to>
      <xdr:col>76</xdr:col>
      <xdr:colOff>165100</xdr:colOff>
      <xdr:row>105</xdr:row>
      <xdr:rowOff>169455</xdr:rowOff>
    </xdr:to>
    <xdr:sp macro="" textlink="">
      <xdr:nvSpPr>
        <xdr:cNvPr id="674" name="フローチャート: 判断 673">
          <a:extLst>
            <a:ext uri="{FF2B5EF4-FFF2-40B4-BE49-F238E27FC236}">
              <a16:creationId xmlns:a16="http://schemas.microsoft.com/office/drawing/2014/main" id="{4C4E4533-F5C1-4D71-B143-BFF39C075778}"/>
            </a:ext>
          </a:extLst>
        </xdr:cNvPr>
        <xdr:cNvSpPr/>
      </xdr:nvSpPr>
      <xdr:spPr>
        <a:xfrm>
          <a:off x="14541500" y="1807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92348</xdr:rowOff>
    </xdr:from>
    <xdr:to>
      <xdr:col>72</xdr:col>
      <xdr:colOff>38100</xdr:colOff>
      <xdr:row>106</xdr:row>
      <xdr:rowOff>22498</xdr:rowOff>
    </xdr:to>
    <xdr:sp macro="" textlink="">
      <xdr:nvSpPr>
        <xdr:cNvPr id="675" name="フローチャート: 判断 674">
          <a:extLst>
            <a:ext uri="{FF2B5EF4-FFF2-40B4-BE49-F238E27FC236}">
              <a16:creationId xmlns:a16="http://schemas.microsoft.com/office/drawing/2014/main" id="{4D5EFC1D-97F5-4521-A16A-5A5BC651F613}"/>
            </a:ext>
          </a:extLst>
        </xdr:cNvPr>
        <xdr:cNvSpPr/>
      </xdr:nvSpPr>
      <xdr:spPr>
        <a:xfrm>
          <a:off x="13652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123371</xdr:rowOff>
    </xdr:from>
    <xdr:to>
      <xdr:col>67</xdr:col>
      <xdr:colOff>101600</xdr:colOff>
      <xdr:row>106</xdr:row>
      <xdr:rowOff>53521</xdr:rowOff>
    </xdr:to>
    <xdr:sp macro="" textlink="">
      <xdr:nvSpPr>
        <xdr:cNvPr id="676" name="フローチャート: 判断 675">
          <a:extLst>
            <a:ext uri="{FF2B5EF4-FFF2-40B4-BE49-F238E27FC236}">
              <a16:creationId xmlns:a16="http://schemas.microsoft.com/office/drawing/2014/main" id="{9192FF93-87E2-4209-BBA2-D1137B552E3B}"/>
            </a:ext>
          </a:extLst>
        </xdr:cNvPr>
        <xdr:cNvSpPr/>
      </xdr:nvSpPr>
      <xdr:spPr>
        <a:xfrm>
          <a:off x="12763500" y="1812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20E5DFB0-E053-4F7B-8683-0ECFFF3D1E3E}"/>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1EFB0DE5-5EF2-4704-9934-E7D4D7BDF1D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754C5196-2795-40ED-8203-E42E22C7C78D}"/>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C20F01B0-D0B5-4087-AE85-3467246EDF1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CB8E1D17-0ADC-47F9-B719-A6FC88A77885}"/>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87449</xdr:rowOff>
    </xdr:from>
    <xdr:to>
      <xdr:col>85</xdr:col>
      <xdr:colOff>177800</xdr:colOff>
      <xdr:row>108</xdr:row>
      <xdr:rowOff>17599</xdr:rowOff>
    </xdr:to>
    <xdr:sp macro="" textlink="">
      <xdr:nvSpPr>
        <xdr:cNvPr id="682" name="楕円 681">
          <a:extLst>
            <a:ext uri="{FF2B5EF4-FFF2-40B4-BE49-F238E27FC236}">
              <a16:creationId xmlns:a16="http://schemas.microsoft.com/office/drawing/2014/main" id="{F5DADEFE-39DA-46A1-BBE8-625255725E15}"/>
            </a:ext>
          </a:extLst>
        </xdr:cNvPr>
        <xdr:cNvSpPr/>
      </xdr:nvSpPr>
      <xdr:spPr>
        <a:xfrm>
          <a:off x="16268700" y="1843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65876</xdr:rowOff>
    </xdr:from>
    <xdr:ext cx="405111" cy="259045"/>
    <xdr:sp macro="" textlink="">
      <xdr:nvSpPr>
        <xdr:cNvPr id="683" name="【公民館】&#10;有形固定資産減価償却率該当値テキスト">
          <a:extLst>
            <a:ext uri="{FF2B5EF4-FFF2-40B4-BE49-F238E27FC236}">
              <a16:creationId xmlns:a16="http://schemas.microsoft.com/office/drawing/2014/main" id="{DE2B7064-5FB6-459C-B96F-21810A3090E2}"/>
            </a:ext>
          </a:extLst>
        </xdr:cNvPr>
        <xdr:cNvSpPr txBox="1"/>
      </xdr:nvSpPr>
      <xdr:spPr>
        <a:xfrm>
          <a:off x="16357600" y="18411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113574</xdr:rowOff>
    </xdr:from>
    <xdr:to>
      <xdr:col>81</xdr:col>
      <xdr:colOff>101600</xdr:colOff>
      <xdr:row>108</xdr:row>
      <xdr:rowOff>43724</xdr:rowOff>
    </xdr:to>
    <xdr:sp macro="" textlink="">
      <xdr:nvSpPr>
        <xdr:cNvPr id="684" name="楕円 683">
          <a:extLst>
            <a:ext uri="{FF2B5EF4-FFF2-40B4-BE49-F238E27FC236}">
              <a16:creationId xmlns:a16="http://schemas.microsoft.com/office/drawing/2014/main" id="{61DF999E-4ACB-4B1D-B9E7-A528CB2ACA9D}"/>
            </a:ext>
          </a:extLst>
        </xdr:cNvPr>
        <xdr:cNvSpPr/>
      </xdr:nvSpPr>
      <xdr:spPr>
        <a:xfrm>
          <a:off x="15430500" y="1845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138249</xdr:rowOff>
    </xdr:from>
    <xdr:to>
      <xdr:col>85</xdr:col>
      <xdr:colOff>127000</xdr:colOff>
      <xdr:row>107</xdr:row>
      <xdr:rowOff>164374</xdr:rowOff>
    </xdr:to>
    <xdr:cxnSp macro="">
      <xdr:nvCxnSpPr>
        <xdr:cNvPr id="685" name="直線コネクタ 684">
          <a:extLst>
            <a:ext uri="{FF2B5EF4-FFF2-40B4-BE49-F238E27FC236}">
              <a16:creationId xmlns:a16="http://schemas.microsoft.com/office/drawing/2014/main" id="{E1744C87-585E-4B3E-A8C6-F190138F6567}"/>
            </a:ext>
          </a:extLst>
        </xdr:cNvPr>
        <xdr:cNvCxnSpPr/>
      </xdr:nvCxnSpPr>
      <xdr:spPr>
        <a:xfrm flipV="1">
          <a:off x="15481300" y="18483399"/>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27032</xdr:rowOff>
    </xdr:from>
    <xdr:to>
      <xdr:col>76</xdr:col>
      <xdr:colOff>165100</xdr:colOff>
      <xdr:row>107</xdr:row>
      <xdr:rowOff>128632</xdr:rowOff>
    </xdr:to>
    <xdr:sp macro="" textlink="">
      <xdr:nvSpPr>
        <xdr:cNvPr id="686" name="楕円 685">
          <a:extLst>
            <a:ext uri="{FF2B5EF4-FFF2-40B4-BE49-F238E27FC236}">
              <a16:creationId xmlns:a16="http://schemas.microsoft.com/office/drawing/2014/main" id="{12318239-3431-4F7D-86C3-B7D29F7D9351}"/>
            </a:ext>
          </a:extLst>
        </xdr:cNvPr>
        <xdr:cNvSpPr/>
      </xdr:nvSpPr>
      <xdr:spPr>
        <a:xfrm>
          <a:off x="14541500" y="1837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77832</xdr:rowOff>
    </xdr:from>
    <xdr:to>
      <xdr:col>81</xdr:col>
      <xdr:colOff>50800</xdr:colOff>
      <xdr:row>107</xdr:row>
      <xdr:rowOff>164374</xdr:rowOff>
    </xdr:to>
    <xdr:cxnSp macro="">
      <xdr:nvCxnSpPr>
        <xdr:cNvPr id="687" name="直線コネクタ 686">
          <a:extLst>
            <a:ext uri="{FF2B5EF4-FFF2-40B4-BE49-F238E27FC236}">
              <a16:creationId xmlns:a16="http://schemas.microsoft.com/office/drawing/2014/main" id="{FD004C6C-165D-4CEC-BBDD-A8D7334BD297}"/>
            </a:ext>
          </a:extLst>
        </xdr:cNvPr>
        <xdr:cNvCxnSpPr/>
      </xdr:nvCxnSpPr>
      <xdr:spPr>
        <a:xfrm>
          <a:off x="14592300" y="18422982"/>
          <a:ext cx="889000" cy="8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167458</xdr:rowOff>
    </xdr:from>
    <xdr:to>
      <xdr:col>72</xdr:col>
      <xdr:colOff>38100</xdr:colOff>
      <xdr:row>107</xdr:row>
      <xdr:rowOff>97608</xdr:rowOff>
    </xdr:to>
    <xdr:sp macro="" textlink="">
      <xdr:nvSpPr>
        <xdr:cNvPr id="688" name="楕円 687">
          <a:extLst>
            <a:ext uri="{FF2B5EF4-FFF2-40B4-BE49-F238E27FC236}">
              <a16:creationId xmlns:a16="http://schemas.microsoft.com/office/drawing/2014/main" id="{8A73C356-0B5A-4539-A242-144953BC0682}"/>
            </a:ext>
          </a:extLst>
        </xdr:cNvPr>
        <xdr:cNvSpPr/>
      </xdr:nvSpPr>
      <xdr:spPr>
        <a:xfrm>
          <a:off x="13652500" y="1834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46808</xdr:rowOff>
    </xdr:from>
    <xdr:to>
      <xdr:col>76</xdr:col>
      <xdr:colOff>114300</xdr:colOff>
      <xdr:row>107</xdr:row>
      <xdr:rowOff>77832</xdr:rowOff>
    </xdr:to>
    <xdr:cxnSp macro="">
      <xdr:nvCxnSpPr>
        <xdr:cNvPr id="689" name="直線コネクタ 688">
          <a:extLst>
            <a:ext uri="{FF2B5EF4-FFF2-40B4-BE49-F238E27FC236}">
              <a16:creationId xmlns:a16="http://schemas.microsoft.com/office/drawing/2014/main" id="{BD4D5A2B-01FF-4024-9B4F-76438DBE4ACF}"/>
            </a:ext>
          </a:extLst>
        </xdr:cNvPr>
        <xdr:cNvCxnSpPr/>
      </xdr:nvCxnSpPr>
      <xdr:spPr>
        <a:xfrm>
          <a:off x="13703300" y="18391958"/>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149498</xdr:rowOff>
    </xdr:from>
    <xdr:to>
      <xdr:col>67</xdr:col>
      <xdr:colOff>101600</xdr:colOff>
      <xdr:row>107</xdr:row>
      <xdr:rowOff>79648</xdr:rowOff>
    </xdr:to>
    <xdr:sp macro="" textlink="">
      <xdr:nvSpPr>
        <xdr:cNvPr id="690" name="楕円 689">
          <a:extLst>
            <a:ext uri="{FF2B5EF4-FFF2-40B4-BE49-F238E27FC236}">
              <a16:creationId xmlns:a16="http://schemas.microsoft.com/office/drawing/2014/main" id="{2980F82C-5519-482F-96BA-E1C2730694CE}"/>
            </a:ext>
          </a:extLst>
        </xdr:cNvPr>
        <xdr:cNvSpPr/>
      </xdr:nvSpPr>
      <xdr:spPr>
        <a:xfrm>
          <a:off x="12763500" y="1832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28848</xdr:rowOff>
    </xdr:from>
    <xdr:to>
      <xdr:col>71</xdr:col>
      <xdr:colOff>177800</xdr:colOff>
      <xdr:row>107</xdr:row>
      <xdr:rowOff>46808</xdr:rowOff>
    </xdr:to>
    <xdr:cxnSp macro="">
      <xdr:nvCxnSpPr>
        <xdr:cNvPr id="691" name="直線コネクタ 690">
          <a:extLst>
            <a:ext uri="{FF2B5EF4-FFF2-40B4-BE49-F238E27FC236}">
              <a16:creationId xmlns:a16="http://schemas.microsoft.com/office/drawing/2014/main" id="{4983A13B-3A3D-42B1-9BAB-A076D5EFD553}"/>
            </a:ext>
          </a:extLst>
        </xdr:cNvPr>
        <xdr:cNvCxnSpPr/>
      </xdr:nvCxnSpPr>
      <xdr:spPr>
        <a:xfrm>
          <a:off x="12814300" y="18373998"/>
          <a:ext cx="889000" cy="17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37391</xdr:rowOff>
    </xdr:from>
    <xdr:ext cx="405111" cy="259045"/>
    <xdr:sp macro="" textlink="">
      <xdr:nvSpPr>
        <xdr:cNvPr id="692" name="n_1aveValue【公民館】&#10;有形固定資産減価償却率">
          <a:extLst>
            <a:ext uri="{FF2B5EF4-FFF2-40B4-BE49-F238E27FC236}">
              <a16:creationId xmlns:a16="http://schemas.microsoft.com/office/drawing/2014/main" id="{A9617021-468C-4354-A077-28DEBFFCA42C}"/>
            </a:ext>
          </a:extLst>
        </xdr:cNvPr>
        <xdr:cNvSpPr txBox="1"/>
      </xdr:nvSpPr>
      <xdr:spPr>
        <a:xfrm>
          <a:off x="15266044" y="17868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14532</xdr:rowOff>
    </xdr:from>
    <xdr:ext cx="405111" cy="259045"/>
    <xdr:sp macro="" textlink="">
      <xdr:nvSpPr>
        <xdr:cNvPr id="693" name="n_2aveValue【公民館】&#10;有形固定資産減価償却率">
          <a:extLst>
            <a:ext uri="{FF2B5EF4-FFF2-40B4-BE49-F238E27FC236}">
              <a16:creationId xmlns:a16="http://schemas.microsoft.com/office/drawing/2014/main" id="{BDDD5385-D721-45B0-9BB6-EF7759E56C1E}"/>
            </a:ext>
          </a:extLst>
        </xdr:cNvPr>
        <xdr:cNvSpPr txBox="1"/>
      </xdr:nvSpPr>
      <xdr:spPr>
        <a:xfrm>
          <a:off x="14389744" y="17845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39025</xdr:rowOff>
    </xdr:from>
    <xdr:ext cx="405111" cy="259045"/>
    <xdr:sp macro="" textlink="">
      <xdr:nvSpPr>
        <xdr:cNvPr id="694" name="n_3aveValue【公民館】&#10;有形固定資産減価償却率">
          <a:extLst>
            <a:ext uri="{FF2B5EF4-FFF2-40B4-BE49-F238E27FC236}">
              <a16:creationId xmlns:a16="http://schemas.microsoft.com/office/drawing/2014/main" id="{CA0CF04A-AB79-43B4-B03D-6FC34E065D49}"/>
            </a:ext>
          </a:extLst>
        </xdr:cNvPr>
        <xdr:cNvSpPr txBox="1"/>
      </xdr:nvSpPr>
      <xdr:spPr>
        <a:xfrm>
          <a:off x="13500744" y="17869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70048</xdr:rowOff>
    </xdr:from>
    <xdr:ext cx="405111" cy="259045"/>
    <xdr:sp macro="" textlink="">
      <xdr:nvSpPr>
        <xdr:cNvPr id="695" name="n_4aveValue【公民館】&#10;有形固定資産減価償却率">
          <a:extLst>
            <a:ext uri="{FF2B5EF4-FFF2-40B4-BE49-F238E27FC236}">
              <a16:creationId xmlns:a16="http://schemas.microsoft.com/office/drawing/2014/main" id="{613D014D-19C6-4206-84B5-F32814471DB3}"/>
            </a:ext>
          </a:extLst>
        </xdr:cNvPr>
        <xdr:cNvSpPr txBox="1"/>
      </xdr:nvSpPr>
      <xdr:spPr>
        <a:xfrm>
          <a:off x="12611744" y="17900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34851</xdr:rowOff>
    </xdr:from>
    <xdr:ext cx="405111" cy="259045"/>
    <xdr:sp macro="" textlink="">
      <xdr:nvSpPr>
        <xdr:cNvPr id="696" name="n_1mainValue【公民館】&#10;有形固定資産減価償却率">
          <a:extLst>
            <a:ext uri="{FF2B5EF4-FFF2-40B4-BE49-F238E27FC236}">
              <a16:creationId xmlns:a16="http://schemas.microsoft.com/office/drawing/2014/main" id="{5CEAC0F3-EAAF-41F4-B92B-B904112109C6}"/>
            </a:ext>
          </a:extLst>
        </xdr:cNvPr>
        <xdr:cNvSpPr txBox="1"/>
      </xdr:nvSpPr>
      <xdr:spPr>
        <a:xfrm>
          <a:off x="15266044" y="18551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119759</xdr:rowOff>
    </xdr:from>
    <xdr:ext cx="405111" cy="259045"/>
    <xdr:sp macro="" textlink="">
      <xdr:nvSpPr>
        <xdr:cNvPr id="697" name="n_2mainValue【公民館】&#10;有形固定資産減価償却率">
          <a:extLst>
            <a:ext uri="{FF2B5EF4-FFF2-40B4-BE49-F238E27FC236}">
              <a16:creationId xmlns:a16="http://schemas.microsoft.com/office/drawing/2014/main" id="{C9A354ED-FFBB-4DC2-9116-329D343167A2}"/>
            </a:ext>
          </a:extLst>
        </xdr:cNvPr>
        <xdr:cNvSpPr txBox="1"/>
      </xdr:nvSpPr>
      <xdr:spPr>
        <a:xfrm>
          <a:off x="14389744" y="18464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88735</xdr:rowOff>
    </xdr:from>
    <xdr:ext cx="405111" cy="259045"/>
    <xdr:sp macro="" textlink="">
      <xdr:nvSpPr>
        <xdr:cNvPr id="698" name="n_3mainValue【公民館】&#10;有形固定資産減価償却率">
          <a:extLst>
            <a:ext uri="{FF2B5EF4-FFF2-40B4-BE49-F238E27FC236}">
              <a16:creationId xmlns:a16="http://schemas.microsoft.com/office/drawing/2014/main" id="{9A45EAF5-DDC8-4B19-92B0-9F707701DB44}"/>
            </a:ext>
          </a:extLst>
        </xdr:cNvPr>
        <xdr:cNvSpPr txBox="1"/>
      </xdr:nvSpPr>
      <xdr:spPr>
        <a:xfrm>
          <a:off x="13500744" y="18433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70775</xdr:rowOff>
    </xdr:from>
    <xdr:ext cx="405111" cy="259045"/>
    <xdr:sp macro="" textlink="">
      <xdr:nvSpPr>
        <xdr:cNvPr id="699" name="n_4mainValue【公民館】&#10;有形固定資産減価償却率">
          <a:extLst>
            <a:ext uri="{FF2B5EF4-FFF2-40B4-BE49-F238E27FC236}">
              <a16:creationId xmlns:a16="http://schemas.microsoft.com/office/drawing/2014/main" id="{4E3B7E94-11B5-4C44-A086-0D188097A5D9}"/>
            </a:ext>
          </a:extLst>
        </xdr:cNvPr>
        <xdr:cNvSpPr txBox="1"/>
      </xdr:nvSpPr>
      <xdr:spPr>
        <a:xfrm>
          <a:off x="12611744" y="18415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0" name="正方形/長方形 699">
          <a:extLst>
            <a:ext uri="{FF2B5EF4-FFF2-40B4-BE49-F238E27FC236}">
              <a16:creationId xmlns:a16="http://schemas.microsoft.com/office/drawing/2014/main" id="{B3019DAE-C355-424A-AB73-94D2D9A7843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1" name="正方形/長方形 700">
          <a:extLst>
            <a:ext uri="{FF2B5EF4-FFF2-40B4-BE49-F238E27FC236}">
              <a16:creationId xmlns:a16="http://schemas.microsoft.com/office/drawing/2014/main" id="{F0F0AF1D-8370-4D49-B9A1-A7225FB0FD03}"/>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2" name="正方形/長方形 701">
          <a:extLst>
            <a:ext uri="{FF2B5EF4-FFF2-40B4-BE49-F238E27FC236}">
              <a16:creationId xmlns:a16="http://schemas.microsoft.com/office/drawing/2014/main" id="{B99D40E9-E1EA-4C55-88CB-0765F45E2BA2}"/>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3" name="正方形/長方形 702">
          <a:extLst>
            <a:ext uri="{FF2B5EF4-FFF2-40B4-BE49-F238E27FC236}">
              <a16:creationId xmlns:a16="http://schemas.microsoft.com/office/drawing/2014/main" id="{218882C1-421A-4B83-B65C-06974E651C8C}"/>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4" name="正方形/長方形 703">
          <a:extLst>
            <a:ext uri="{FF2B5EF4-FFF2-40B4-BE49-F238E27FC236}">
              <a16:creationId xmlns:a16="http://schemas.microsoft.com/office/drawing/2014/main" id="{8EB223AC-FA20-4866-B99B-D2AD6C19B6F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5" name="正方形/長方形 704">
          <a:extLst>
            <a:ext uri="{FF2B5EF4-FFF2-40B4-BE49-F238E27FC236}">
              <a16:creationId xmlns:a16="http://schemas.microsoft.com/office/drawing/2014/main" id="{C0E7EBA6-7CD1-491D-BC46-16B72920B51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6" name="正方形/長方形 705">
          <a:extLst>
            <a:ext uri="{FF2B5EF4-FFF2-40B4-BE49-F238E27FC236}">
              <a16:creationId xmlns:a16="http://schemas.microsoft.com/office/drawing/2014/main" id="{3B7408A6-9D79-4B0E-98BB-597B258EAA85}"/>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7" name="正方形/長方形 706">
          <a:extLst>
            <a:ext uri="{FF2B5EF4-FFF2-40B4-BE49-F238E27FC236}">
              <a16:creationId xmlns:a16="http://schemas.microsoft.com/office/drawing/2014/main" id="{D6B0DAA2-61C5-452E-BC8E-2EA5590D210D}"/>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8" name="テキスト ボックス 707">
          <a:extLst>
            <a:ext uri="{FF2B5EF4-FFF2-40B4-BE49-F238E27FC236}">
              <a16:creationId xmlns:a16="http://schemas.microsoft.com/office/drawing/2014/main" id="{56E0F3B3-3928-41F2-9322-5625A82A2171}"/>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9" name="直線コネクタ 708">
          <a:extLst>
            <a:ext uri="{FF2B5EF4-FFF2-40B4-BE49-F238E27FC236}">
              <a16:creationId xmlns:a16="http://schemas.microsoft.com/office/drawing/2014/main" id="{0C5B6D54-5153-4255-A520-039CB368F9F5}"/>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0" name="直線コネクタ 709">
          <a:extLst>
            <a:ext uri="{FF2B5EF4-FFF2-40B4-BE49-F238E27FC236}">
              <a16:creationId xmlns:a16="http://schemas.microsoft.com/office/drawing/2014/main" id="{B90107A8-BEEE-4698-B6D7-AC924644387D}"/>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1" name="テキスト ボックス 710">
          <a:extLst>
            <a:ext uri="{FF2B5EF4-FFF2-40B4-BE49-F238E27FC236}">
              <a16:creationId xmlns:a16="http://schemas.microsoft.com/office/drawing/2014/main" id="{72F5EBAF-0EB7-487A-83CB-3A1AB52B4FD8}"/>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2" name="直線コネクタ 711">
          <a:extLst>
            <a:ext uri="{FF2B5EF4-FFF2-40B4-BE49-F238E27FC236}">
              <a16:creationId xmlns:a16="http://schemas.microsoft.com/office/drawing/2014/main" id="{9EBE1BBB-49BA-4F8E-A308-DAB44B05800E}"/>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3" name="テキスト ボックス 712">
          <a:extLst>
            <a:ext uri="{FF2B5EF4-FFF2-40B4-BE49-F238E27FC236}">
              <a16:creationId xmlns:a16="http://schemas.microsoft.com/office/drawing/2014/main" id="{A756E7A2-A187-4BFE-95C4-3926AB8A7572}"/>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4" name="直線コネクタ 713">
          <a:extLst>
            <a:ext uri="{FF2B5EF4-FFF2-40B4-BE49-F238E27FC236}">
              <a16:creationId xmlns:a16="http://schemas.microsoft.com/office/drawing/2014/main" id="{EA14A914-4B54-4D88-946F-7706B5C1B901}"/>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715" name="テキスト ボックス 714">
          <a:extLst>
            <a:ext uri="{FF2B5EF4-FFF2-40B4-BE49-F238E27FC236}">
              <a16:creationId xmlns:a16="http://schemas.microsoft.com/office/drawing/2014/main" id="{08180B1C-9992-42AA-971C-147BB2E70B6C}"/>
            </a:ext>
          </a:extLst>
        </xdr:cNvPr>
        <xdr:cNvSpPr txBox="1"/>
      </xdr:nvSpPr>
      <xdr:spPr>
        <a:xfrm>
          <a:off x="17756701" y="177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6" name="直線コネクタ 715">
          <a:extLst>
            <a:ext uri="{FF2B5EF4-FFF2-40B4-BE49-F238E27FC236}">
              <a16:creationId xmlns:a16="http://schemas.microsoft.com/office/drawing/2014/main" id="{E83B8CFD-01D3-445F-AAA4-3B16C308F3B3}"/>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717" name="テキスト ボックス 716">
          <a:extLst>
            <a:ext uri="{FF2B5EF4-FFF2-40B4-BE49-F238E27FC236}">
              <a16:creationId xmlns:a16="http://schemas.microsoft.com/office/drawing/2014/main" id="{32203721-1E52-4335-B79E-277F443C1B0E}"/>
            </a:ext>
          </a:extLst>
        </xdr:cNvPr>
        <xdr:cNvSpPr txBox="1"/>
      </xdr:nvSpPr>
      <xdr:spPr>
        <a:xfrm>
          <a:off x="17756701" y="173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8" name="直線コネクタ 717">
          <a:extLst>
            <a:ext uri="{FF2B5EF4-FFF2-40B4-BE49-F238E27FC236}">
              <a16:creationId xmlns:a16="http://schemas.microsoft.com/office/drawing/2014/main" id="{C889BECD-6152-47C8-8870-84DEF9FA760F}"/>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19" name="テキスト ボックス 718">
          <a:extLst>
            <a:ext uri="{FF2B5EF4-FFF2-40B4-BE49-F238E27FC236}">
              <a16:creationId xmlns:a16="http://schemas.microsoft.com/office/drawing/2014/main" id="{483A52B3-3879-47DE-A44D-1765CED6B11F}"/>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a:extLst>
            <a:ext uri="{FF2B5EF4-FFF2-40B4-BE49-F238E27FC236}">
              <a16:creationId xmlns:a16="http://schemas.microsoft.com/office/drawing/2014/main" id="{549E8995-8B03-4E93-A648-9B8F84F19C72}"/>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21" name="テキスト ボックス 720">
          <a:extLst>
            <a:ext uri="{FF2B5EF4-FFF2-40B4-BE49-F238E27FC236}">
              <a16:creationId xmlns:a16="http://schemas.microsoft.com/office/drawing/2014/main" id="{2075DC09-AADD-4F6E-AB69-AA6408A68E63}"/>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公民館】&#10;一人当たり面積グラフ枠">
          <a:extLst>
            <a:ext uri="{FF2B5EF4-FFF2-40B4-BE49-F238E27FC236}">
              <a16:creationId xmlns:a16="http://schemas.microsoft.com/office/drawing/2014/main" id="{2DB9B70A-1F0F-48BB-8D50-DB1373539B86}"/>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136550</xdr:rowOff>
    </xdr:from>
    <xdr:to>
      <xdr:col>116</xdr:col>
      <xdr:colOff>62864</xdr:colOff>
      <xdr:row>108</xdr:row>
      <xdr:rowOff>150952</xdr:rowOff>
    </xdr:to>
    <xdr:cxnSp macro="">
      <xdr:nvCxnSpPr>
        <xdr:cNvPr id="723" name="直線コネクタ 722">
          <a:extLst>
            <a:ext uri="{FF2B5EF4-FFF2-40B4-BE49-F238E27FC236}">
              <a16:creationId xmlns:a16="http://schemas.microsoft.com/office/drawing/2014/main" id="{03A825BB-A893-4E4C-B008-8C9A5655EA9E}"/>
            </a:ext>
          </a:extLst>
        </xdr:cNvPr>
        <xdr:cNvCxnSpPr/>
      </xdr:nvCxnSpPr>
      <xdr:spPr>
        <a:xfrm flipV="1">
          <a:off x="22160864" y="17281550"/>
          <a:ext cx="0" cy="1386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154779</xdr:rowOff>
    </xdr:from>
    <xdr:ext cx="469744" cy="259045"/>
    <xdr:sp macro="" textlink="">
      <xdr:nvSpPr>
        <xdr:cNvPr id="724" name="【公民館】&#10;一人当たり面積最小値テキスト">
          <a:extLst>
            <a:ext uri="{FF2B5EF4-FFF2-40B4-BE49-F238E27FC236}">
              <a16:creationId xmlns:a16="http://schemas.microsoft.com/office/drawing/2014/main" id="{E3293C17-FFD3-4B97-A6E6-4366D703DE10}"/>
            </a:ext>
          </a:extLst>
        </xdr:cNvPr>
        <xdr:cNvSpPr txBox="1"/>
      </xdr:nvSpPr>
      <xdr:spPr>
        <a:xfrm>
          <a:off x="22199600" y="18671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150952</xdr:rowOff>
    </xdr:from>
    <xdr:to>
      <xdr:col>116</xdr:col>
      <xdr:colOff>152400</xdr:colOff>
      <xdr:row>108</xdr:row>
      <xdr:rowOff>150952</xdr:rowOff>
    </xdr:to>
    <xdr:cxnSp macro="">
      <xdr:nvCxnSpPr>
        <xdr:cNvPr id="725" name="直線コネクタ 724">
          <a:extLst>
            <a:ext uri="{FF2B5EF4-FFF2-40B4-BE49-F238E27FC236}">
              <a16:creationId xmlns:a16="http://schemas.microsoft.com/office/drawing/2014/main" id="{1C29A7A8-9D44-4408-8ED8-FDBED2BBE988}"/>
            </a:ext>
          </a:extLst>
        </xdr:cNvPr>
        <xdr:cNvCxnSpPr/>
      </xdr:nvCxnSpPr>
      <xdr:spPr>
        <a:xfrm>
          <a:off x="22072600" y="18667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83227</xdr:rowOff>
    </xdr:from>
    <xdr:ext cx="534377" cy="259045"/>
    <xdr:sp macro="" textlink="">
      <xdr:nvSpPr>
        <xdr:cNvPr id="726" name="【公民館】&#10;一人当たり面積最大値テキスト">
          <a:extLst>
            <a:ext uri="{FF2B5EF4-FFF2-40B4-BE49-F238E27FC236}">
              <a16:creationId xmlns:a16="http://schemas.microsoft.com/office/drawing/2014/main" id="{EE14FD5F-A69B-4F7A-913D-1DB1D875F936}"/>
            </a:ext>
          </a:extLst>
        </xdr:cNvPr>
        <xdr:cNvSpPr txBox="1"/>
      </xdr:nvSpPr>
      <xdr:spPr>
        <a:xfrm>
          <a:off x="22199600" y="17056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136550</xdr:rowOff>
    </xdr:from>
    <xdr:to>
      <xdr:col>116</xdr:col>
      <xdr:colOff>152400</xdr:colOff>
      <xdr:row>100</xdr:row>
      <xdr:rowOff>136550</xdr:rowOff>
    </xdr:to>
    <xdr:cxnSp macro="">
      <xdr:nvCxnSpPr>
        <xdr:cNvPr id="727" name="直線コネクタ 726">
          <a:extLst>
            <a:ext uri="{FF2B5EF4-FFF2-40B4-BE49-F238E27FC236}">
              <a16:creationId xmlns:a16="http://schemas.microsoft.com/office/drawing/2014/main" id="{14EB2754-7EDA-4850-8F4D-ACD690EA0CA9}"/>
            </a:ext>
          </a:extLst>
        </xdr:cNvPr>
        <xdr:cNvCxnSpPr/>
      </xdr:nvCxnSpPr>
      <xdr:spPr>
        <a:xfrm>
          <a:off x="22072600" y="17281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43933</xdr:rowOff>
    </xdr:from>
    <xdr:ext cx="469744" cy="259045"/>
    <xdr:sp macro="" textlink="">
      <xdr:nvSpPr>
        <xdr:cNvPr id="728" name="【公民館】&#10;一人当たり面積平均値テキスト">
          <a:extLst>
            <a:ext uri="{FF2B5EF4-FFF2-40B4-BE49-F238E27FC236}">
              <a16:creationId xmlns:a16="http://schemas.microsoft.com/office/drawing/2014/main" id="{95963C04-FF1E-41EB-A59A-A57BC15E8A84}"/>
            </a:ext>
          </a:extLst>
        </xdr:cNvPr>
        <xdr:cNvSpPr txBox="1"/>
      </xdr:nvSpPr>
      <xdr:spPr>
        <a:xfrm>
          <a:off x="22199600" y="183890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21056</xdr:rowOff>
    </xdr:from>
    <xdr:to>
      <xdr:col>116</xdr:col>
      <xdr:colOff>114300</xdr:colOff>
      <xdr:row>108</xdr:row>
      <xdr:rowOff>122656</xdr:rowOff>
    </xdr:to>
    <xdr:sp macro="" textlink="">
      <xdr:nvSpPr>
        <xdr:cNvPr id="729" name="フローチャート: 判断 728">
          <a:extLst>
            <a:ext uri="{FF2B5EF4-FFF2-40B4-BE49-F238E27FC236}">
              <a16:creationId xmlns:a16="http://schemas.microsoft.com/office/drawing/2014/main" id="{12034257-E81E-433F-804E-F604AE43D3E7}"/>
            </a:ext>
          </a:extLst>
        </xdr:cNvPr>
        <xdr:cNvSpPr/>
      </xdr:nvSpPr>
      <xdr:spPr>
        <a:xfrm>
          <a:off x="22110700" y="18537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24791</xdr:rowOff>
    </xdr:from>
    <xdr:to>
      <xdr:col>112</xdr:col>
      <xdr:colOff>38100</xdr:colOff>
      <xdr:row>108</xdr:row>
      <xdr:rowOff>126391</xdr:rowOff>
    </xdr:to>
    <xdr:sp macro="" textlink="">
      <xdr:nvSpPr>
        <xdr:cNvPr id="730" name="フローチャート: 判断 729">
          <a:extLst>
            <a:ext uri="{FF2B5EF4-FFF2-40B4-BE49-F238E27FC236}">
              <a16:creationId xmlns:a16="http://schemas.microsoft.com/office/drawing/2014/main" id="{C7653BA7-02CB-46E7-9991-C1A0A119B3A8}"/>
            </a:ext>
          </a:extLst>
        </xdr:cNvPr>
        <xdr:cNvSpPr/>
      </xdr:nvSpPr>
      <xdr:spPr>
        <a:xfrm>
          <a:off x="21272500" y="18541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30048</xdr:rowOff>
    </xdr:from>
    <xdr:to>
      <xdr:col>107</xdr:col>
      <xdr:colOff>101600</xdr:colOff>
      <xdr:row>108</xdr:row>
      <xdr:rowOff>131648</xdr:rowOff>
    </xdr:to>
    <xdr:sp macro="" textlink="">
      <xdr:nvSpPr>
        <xdr:cNvPr id="731" name="フローチャート: 判断 730">
          <a:extLst>
            <a:ext uri="{FF2B5EF4-FFF2-40B4-BE49-F238E27FC236}">
              <a16:creationId xmlns:a16="http://schemas.microsoft.com/office/drawing/2014/main" id="{EEC4AAD8-5225-4CF6-B656-C15D35368C08}"/>
            </a:ext>
          </a:extLst>
        </xdr:cNvPr>
        <xdr:cNvSpPr/>
      </xdr:nvSpPr>
      <xdr:spPr>
        <a:xfrm>
          <a:off x="20383500" y="18546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27381</xdr:rowOff>
    </xdr:from>
    <xdr:to>
      <xdr:col>102</xdr:col>
      <xdr:colOff>165100</xdr:colOff>
      <xdr:row>108</xdr:row>
      <xdr:rowOff>128981</xdr:rowOff>
    </xdr:to>
    <xdr:sp macro="" textlink="">
      <xdr:nvSpPr>
        <xdr:cNvPr id="732" name="フローチャート: 判断 731">
          <a:extLst>
            <a:ext uri="{FF2B5EF4-FFF2-40B4-BE49-F238E27FC236}">
              <a16:creationId xmlns:a16="http://schemas.microsoft.com/office/drawing/2014/main" id="{DBA57D43-F791-4965-8470-54B0CCFF5E54}"/>
            </a:ext>
          </a:extLst>
        </xdr:cNvPr>
        <xdr:cNvSpPr/>
      </xdr:nvSpPr>
      <xdr:spPr>
        <a:xfrm>
          <a:off x="19494500" y="18543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62281</xdr:rowOff>
    </xdr:from>
    <xdr:to>
      <xdr:col>98</xdr:col>
      <xdr:colOff>38100</xdr:colOff>
      <xdr:row>108</xdr:row>
      <xdr:rowOff>163881</xdr:rowOff>
    </xdr:to>
    <xdr:sp macro="" textlink="">
      <xdr:nvSpPr>
        <xdr:cNvPr id="733" name="フローチャート: 判断 732">
          <a:extLst>
            <a:ext uri="{FF2B5EF4-FFF2-40B4-BE49-F238E27FC236}">
              <a16:creationId xmlns:a16="http://schemas.microsoft.com/office/drawing/2014/main" id="{ACDA4C4F-02A7-404C-AAEF-750CF19AE4F7}"/>
            </a:ext>
          </a:extLst>
        </xdr:cNvPr>
        <xdr:cNvSpPr/>
      </xdr:nvSpPr>
      <xdr:spPr>
        <a:xfrm>
          <a:off x="18605500" y="1857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B297A765-C930-436B-80B6-26DACFA2067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B29363BA-67DE-4D5D-8DBD-EC3D4CA9938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DD126362-EB6C-4A01-A911-CD2EFF6B2D92}"/>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7AF76B6E-0042-4627-B24D-C6E23DF5BC11}"/>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0F8F14A5-D7C5-4BD4-89E6-E49314A0F153}"/>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62585</xdr:rowOff>
    </xdr:from>
    <xdr:to>
      <xdr:col>116</xdr:col>
      <xdr:colOff>114300</xdr:colOff>
      <xdr:row>108</xdr:row>
      <xdr:rowOff>164185</xdr:rowOff>
    </xdr:to>
    <xdr:sp macro="" textlink="">
      <xdr:nvSpPr>
        <xdr:cNvPr id="739" name="楕円 738">
          <a:extLst>
            <a:ext uri="{FF2B5EF4-FFF2-40B4-BE49-F238E27FC236}">
              <a16:creationId xmlns:a16="http://schemas.microsoft.com/office/drawing/2014/main" id="{E97988A3-3E76-4329-BF29-519A00A0D43D}"/>
            </a:ext>
          </a:extLst>
        </xdr:cNvPr>
        <xdr:cNvSpPr/>
      </xdr:nvSpPr>
      <xdr:spPr>
        <a:xfrm>
          <a:off x="22110700" y="1857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170933</xdr:rowOff>
    </xdr:from>
    <xdr:ext cx="469744" cy="259045"/>
    <xdr:sp macro="" textlink="">
      <xdr:nvSpPr>
        <xdr:cNvPr id="740" name="【公民館】&#10;一人当たり面積該当値テキスト">
          <a:extLst>
            <a:ext uri="{FF2B5EF4-FFF2-40B4-BE49-F238E27FC236}">
              <a16:creationId xmlns:a16="http://schemas.microsoft.com/office/drawing/2014/main" id="{3E925279-1CA0-441E-8929-04C6FA9FD7AD}"/>
            </a:ext>
          </a:extLst>
        </xdr:cNvPr>
        <xdr:cNvSpPr txBox="1"/>
      </xdr:nvSpPr>
      <xdr:spPr>
        <a:xfrm>
          <a:off x="22199600" y="18516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63957</xdr:rowOff>
    </xdr:from>
    <xdr:to>
      <xdr:col>112</xdr:col>
      <xdr:colOff>38100</xdr:colOff>
      <xdr:row>108</xdr:row>
      <xdr:rowOff>165557</xdr:rowOff>
    </xdr:to>
    <xdr:sp macro="" textlink="">
      <xdr:nvSpPr>
        <xdr:cNvPr id="741" name="楕円 740">
          <a:extLst>
            <a:ext uri="{FF2B5EF4-FFF2-40B4-BE49-F238E27FC236}">
              <a16:creationId xmlns:a16="http://schemas.microsoft.com/office/drawing/2014/main" id="{8460CD27-E6C7-4B56-89FD-CDB8A737318E}"/>
            </a:ext>
          </a:extLst>
        </xdr:cNvPr>
        <xdr:cNvSpPr/>
      </xdr:nvSpPr>
      <xdr:spPr>
        <a:xfrm>
          <a:off x="21272500" y="1858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113385</xdr:rowOff>
    </xdr:from>
    <xdr:to>
      <xdr:col>116</xdr:col>
      <xdr:colOff>63500</xdr:colOff>
      <xdr:row>108</xdr:row>
      <xdr:rowOff>114757</xdr:rowOff>
    </xdr:to>
    <xdr:cxnSp macro="">
      <xdr:nvCxnSpPr>
        <xdr:cNvPr id="742" name="直線コネクタ 741">
          <a:extLst>
            <a:ext uri="{FF2B5EF4-FFF2-40B4-BE49-F238E27FC236}">
              <a16:creationId xmlns:a16="http://schemas.microsoft.com/office/drawing/2014/main" id="{A80FFFED-856F-438C-BC5C-1A70EC72F16F}"/>
            </a:ext>
          </a:extLst>
        </xdr:cNvPr>
        <xdr:cNvCxnSpPr/>
      </xdr:nvCxnSpPr>
      <xdr:spPr>
        <a:xfrm flipV="1">
          <a:off x="21323300" y="18629985"/>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65100</xdr:rowOff>
    </xdr:from>
    <xdr:to>
      <xdr:col>107</xdr:col>
      <xdr:colOff>101600</xdr:colOff>
      <xdr:row>108</xdr:row>
      <xdr:rowOff>166700</xdr:rowOff>
    </xdr:to>
    <xdr:sp macro="" textlink="">
      <xdr:nvSpPr>
        <xdr:cNvPr id="743" name="楕円 742">
          <a:extLst>
            <a:ext uri="{FF2B5EF4-FFF2-40B4-BE49-F238E27FC236}">
              <a16:creationId xmlns:a16="http://schemas.microsoft.com/office/drawing/2014/main" id="{7B3E95AB-4060-4875-85F1-554A65D1991B}"/>
            </a:ext>
          </a:extLst>
        </xdr:cNvPr>
        <xdr:cNvSpPr/>
      </xdr:nvSpPr>
      <xdr:spPr>
        <a:xfrm>
          <a:off x="20383500" y="185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114757</xdr:rowOff>
    </xdr:from>
    <xdr:to>
      <xdr:col>111</xdr:col>
      <xdr:colOff>177800</xdr:colOff>
      <xdr:row>108</xdr:row>
      <xdr:rowOff>115900</xdr:rowOff>
    </xdr:to>
    <xdr:cxnSp macro="">
      <xdr:nvCxnSpPr>
        <xdr:cNvPr id="744" name="直線コネクタ 743">
          <a:extLst>
            <a:ext uri="{FF2B5EF4-FFF2-40B4-BE49-F238E27FC236}">
              <a16:creationId xmlns:a16="http://schemas.microsoft.com/office/drawing/2014/main" id="{D233CF41-2014-4B8B-99AB-78D9621EBC46}"/>
            </a:ext>
          </a:extLst>
        </xdr:cNvPr>
        <xdr:cNvCxnSpPr/>
      </xdr:nvCxnSpPr>
      <xdr:spPr>
        <a:xfrm flipV="1">
          <a:off x="20434300" y="1863135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66015</xdr:rowOff>
    </xdr:from>
    <xdr:to>
      <xdr:col>102</xdr:col>
      <xdr:colOff>165100</xdr:colOff>
      <xdr:row>108</xdr:row>
      <xdr:rowOff>167615</xdr:rowOff>
    </xdr:to>
    <xdr:sp macro="" textlink="">
      <xdr:nvSpPr>
        <xdr:cNvPr id="745" name="楕円 744">
          <a:extLst>
            <a:ext uri="{FF2B5EF4-FFF2-40B4-BE49-F238E27FC236}">
              <a16:creationId xmlns:a16="http://schemas.microsoft.com/office/drawing/2014/main" id="{4B81119F-8A31-4080-89FE-B4F89ACE8518}"/>
            </a:ext>
          </a:extLst>
        </xdr:cNvPr>
        <xdr:cNvSpPr/>
      </xdr:nvSpPr>
      <xdr:spPr>
        <a:xfrm>
          <a:off x="19494500" y="1858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115900</xdr:rowOff>
    </xdr:from>
    <xdr:to>
      <xdr:col>107</xdr:col>
      <xdr:colOff>50800</xdr:colOff>
      <xdr:row>108</xdr:row>
      <xdr:rowOff>116815</xdr:rowOff>
    </xdr:to>
    <xdr:cxnSp macro="">
      <xdr:nvCxnSpPr>
        <xdr:cNvPr id="746" name="直線コネクタ 745">
          <a:extLst>
            <a:ext uri="{FF2B5EF4-FFF2-40B4-BE49-F238E27FC236}">
              <a16:creationId xmlns:a16="http://schemas.microsoft.com/office/drawing/2014/main" id="{7BED699D-D577-4299-A96E-EDA8011F8488}"/>
            </a:ext>
          </a:extLst>
        </xdr:cNvPr>
        <xdr:cNvCxnSpPr/>
      </xdr:nvCxnSpPr>
      <xdr:spPr>
        <a:xfrm flipV="1">
          <a:off x="19545300" y="18632500"/>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66777</xdr:rowOff>
    </xdr:from>
    <xdr:to>
      <xdr:col>98</xdr:col>
      <xdr:colOff>38100</xdr:colOff>
      <xdr:row>108</xdr:row>
      <xdr:rowOff>168377</xdr:rowOff>
    </xdr:to>
    <xdr:sp macro="" textlink="">
      <xdr:nvSpPr>
        <xdr:cNvPr id="747" name="楕円 746">
          <a:extLst>
            <a:ext uri="{FF2B5EF4-FFF2-40B4-BE49-F238E27FC236}">
              <a16:creationId xmlns:a16="http://schemas.microsoft.com/office/drawing/2014/main" id="{FF79E12F-CC3B-4498-8602-B93FC93D891B}"/>
            </a:ext>
          </a:extLst>
        </xdr:cNvPr>
        <xdr:cNvSpPr/>
      </xdr:nvSpPr>
      <xdr:spPr>
        <a:xfrm>
          <a:off x="18605500" y="18583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116815</xdr:rowOff>
    </xdr:from>
    <xdr:to>
      <xdr:col>102</xdr:col>
      <xdr:colOff>114300</xdr:colOff>
      <xdr:row>108</xdr:row>
      <xdr:rowOff>117577</xdr:rowOff>
    </xdr:to>
    <xdr:cxnSp macro="">
      <xdr:nvCxnSpPr>
        <xdr:cNvPr id="748" name="直線コネクタ 747">
          <a:extLst>
            <a:ext uri="{FF2B5EF4-FFF2-40B4-BE49-F238E27FC236}">
              <a16:creationId xmlns:a16="http://schemas.microsoft.com/office/drawing/2014/main" id="{861BABDB-B936-4B86-B952-0ADC24F7D4B8}"/>
            </a:ext>
          </a:extLst>
        </xdr:cNvPr>
        <xdr:cNvCxnSpPr/>
      </xdr:nvCxnSpPr>
      <xdr:spPr>
        <a:xfrm flipV="1">
          <a:off x="18656300" y="18633415"/>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142918</xdr:rowOff>
    </xdr:from>
    <xdr:ext cx="469744" cy="259045"/>
    <xdr:sp macro="" textlink="">
      <xdr:nvSpPr>
        <xdr:cNvPr id="749" name="n_1aveValue【公民館】&#10;一人当たり面積">
          <a:extLst>
            <a:ext uri="{FF2B5EF4-FFF2-40B4-BE49-F238E27FC236}">
              <a16:creationId xmlns:a16="http://schemas.microsoft.com/office/drawing/2014/main" id="{39A2F6BC-95D7-40EE-BA1E-120B9F7FA373}"/>
            </a:ext>
          </a:extLst>
        </xdr:cNvPr>
        <xdr:cNvSpPr txBox="1"/>
      </xdr:nvSpPr>
      <xdr:spPr>
        <a:xfrm>
          <a:off x="21075727" y="18316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148175</xdr:rowOff>
    </xdr:from>
    <xdr:ext cx="469744" cy="259045"/>
    <xdr:sp macro="" textlink="">
      <xdr:nvSpPr>
        <xdr:cNvPr id="750" name="n_2aveValue【公民館】&#10;一人当たり面積">
          <a:extLst>
            <a:ext uri="{FF2B5EF4-FFF2-40B4-BE49-F238E27FC236}">
              <a16:creationId xmlns:a16="http://schemas.microsoft.com/office/drawing/2014/main" id="{8C04F905-4DFD-4779-9252-A044A854785B}"/>
            </a:ext>
          </a:extLst>
        </xdr:cNvPr>
        <xdr:cNvSpPr txBox="1"/>
      </xdr:nvSpPr>
      <xdr:spPr>
        <a:xfrm>
          <a:off x="20199427" y="18321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145508</xdr:rowOff>
    </xdr:from>
    <xdr:ext cx="469744" cy="259045"/>
    <xdr:sp macro="" textlink="">
      <xdr:nvSpPr>
        <xdr:cNvPr id="751" name="n_3aveValue【公民館】&#10;一人当たり面積">
          <a:extLst>
            <a:ext uri="{FF2B5EF4-FFF2-40B4-BE49-F238E27FC236}">
              <a16:creationId xmlns:a16="http://schemas.microsoft.com/office/drawing/2014/main" id="{CE1468EE-9AAE-4DB8-96B7-D80B15A11803}"/>
            </a:ext>
          </a:extLst>
        </xdr:cNvPr>
        <xdr:cNvSpPr txBox="1"/>
      </xdr:nvSpPr>
      <xdr:spPr>
        <a:xfrm>
          <a:off x="19310427" y="18319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8958</xdr:rowOff>
    </xdr:from>
    <xdr:ext cx="469744" cy="259045"/>
    <xdr:sp macro="" textlink="">
      <xdr:nvSpPr>
        <xdr:cNvPr id="752" name="n_4aveValue【公民館】&#10;一人当たり面積">
          <a:extLst>
            <a:ext uri="{FF2B5EF4-FFF2-40B4-BE49-F238E27FC236}">
              <a16:creationId xmlns:a16="http://schemas.microsoft.com/office/drawing/2014/main" id="{349C2FAF-77AD-4441-92E4-B0BB65001454}"/>
            </a:ext>
          </a:extLst>
        </xdr:cNvPr>
        <xdr:cNvSpPr txBox="1"/>
      </xdr:nvSpPr>
      <xdr:spPr>
        <a:xfrm>
          <a:off x="18421427" y="18354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156684</xdr:rowOff>
    </xdr:from>
    <xdr:ext cx="469744" cy="259045"/>
    <xdr:sp macro="" textlink="">
      <xdr:nvSpPr>
        <xdr:cNvPr id="753" name="n_1mainValue【公民館】&#10;一人当たり面積">
          <a:extLst>
            <a:ext uri="{FF2B5EF4-FFF2-40B4-BE49-F238E27FC236}">
              <a16:creationId xmlns:a16="http://schemas.microsoft.com/office/drawing/2014/main" id="{04B2476F-00BF-47CC-94E0-8B3167EEF50B}"/>
            </a:ext>
          </a:extLst>
        </xdr:cNvPr>
        <xdr:cNvSpPr txBox="1"/>
      </xdr:nvSpPr>
      <xdr:spPr>
        <a:xfrm>
          <a:off x="21075727" y="18673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157827</xdr:rowOff>
    </xdr:from>
    <xdr:ext cx="469744" cy="259045"/>
    <xdr:sp macro="" textlink="">
      <xdr:nvSpPr>
        <xdr:cNvPr id="754" name="n_2mainValue【公民館】&#10;一人当たり面積">
          <a:extLst>
            <a:ext uri="{FF2B5EF4-FFF2-40B4-BE49-F238E27FC236}">
              <a16:creationId xmlns:a16="http://schemas.microsoft.com/office/drawing/2014/main" id="{0FA7EC4C-665A-4E91-8983-7280FEEB18F6}"/>
            </a:ext>
          </a:extLst>
        </xdr:cNvPr>
        <xdr:cNvSpPr txBox="1"/>
      </xdr:nvSpPr>
      <xdr:spPr>
        <a:xfrm>
          <a:off x="20199427" y="1867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158742</xdr:rowOff>
    </xdr:from>
    <xdr:ext cx="469744" cy="259045"/>
    <xdr:sp macro="" textlink="">
      <xdr:nvSpPr>
        <xdr:cNvPr id="755" name="n_3mainValue【公民館】&#10;一人当たり面積">
          <a:extLst>
            <a:ext uri="{FF2B5EF4-FFF2-40B4-BE49-F238E27FC236}">
              <a16:creationId xmlns:a16="http://schemas.microsoft.com/office/drawing/2014/main" id="{1246B2F7-095B-40BC-BAD6-D626D743A85D}"/>
            </a:ext>
          </a:extLst>
        </xdr:cNvPr>
        <xdr:cNvSpPr txBox="1"/>
      </xdr:nvSpPr>
      <xdr:spPr>
        <a:xfrm>
          <a:off x="19310427" y="1867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159504</xdr:rowOff>
    </xdr:from>
    <xdr:ext cx="469744" cy="259045"/>
    <xdr:sp macro="" textlink="">
      <xdr:nvSpPr>
        <xdr:cNvPr id="756" name="n_4mainValue【公民館】&#10;一人当たり面積">
          <a:extLst>
            <a:ext uri="{FF2B5EF4-FFF2-40B4-BE49-F238E27FC236}">
              <a16:creationId xmlns:a16="http://schemas.microsoft.com/office/drawing/2014/main" id="{F7B45EA8-36E7-45F0-88BA-13F36C0AB7B8}"/>
            </a:ext>
          </a:extLst>
        </xdr:cNvPr>
        <xdr:cNvSpPr txBox="1"/>
      </xdr:nvSpPr>
      <xdr:spPr>
        <a:xfrm>
          <a:off x="18421427" y="18676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6005DAAE-54C8-432B-9F00-B1D9D6F3C92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8F04D82F-B229-4164-B3AC-A50D6682688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CD240160-D927-441E-B359-C38E09E6C06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て特に有形固定資産減価償却率が高くなっている施設は、公営住宅、学校施設、幼稚園・保育所であり、ほとんどの施設が耐用年数を経過している。今後は公共施設等総合管理計画に基づき、公共施設、インフラ施設についての個別計画や長寿命化計画を策定し、施設の長寿命化及び施設総量の適正化等に取り組むこととしてい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5F159BF-40E3-4367-BC9D-8E9983B9FBB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F58932A-828C-44CD-AFE8-391C0B9170BF}"/>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6F4AA58-1A6D-4538-89EE-406376F8792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A30FF95-5F78-4351-AD67-734322DBC1F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2892095-5A96-4E36-BA54-A60E11DB4DF4}"/>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C673640-AF91-4C65-9C45-10A337B8C20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0FDC755-DF16-48A1-A5B6-259A51400B8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7A9D4A5-FC8A-44CE-B7F5-7CABC7A6BA9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C3D455E-C598-46CE-A8FA-733D781E46E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4325C47-89F6-42FC-980F-9BD9CE5A4172}"/>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4,817
4,800
241.98
5,036,231
4,878,705
156,744
3,064,252
5,158,185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2D7B056-3D22-4438-9C6B-F7B26068152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023BE46-D102-4BA8-A298-CE64DF310BC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69AC6BD-7E6A-4172-BF22-660864787FE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10.6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93458F6-3501-4E48-91E2-3BECFA9D0BE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6090647-7DE1-4904-B3E8-1DFA7406463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F56B26E7-C5C7-482F-AF0B-BDB5F2739EEF}"/>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8BDE43F-8685-46EE-B6C0-9FE8A09BE7F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1F98EE5-A036-442C-803A-FCF04D3299D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131801E-EA79-4BA7-9F7E-D41099D8EB8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58DDD22-0A49-4B07-B831-CAD2FB62D12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7288F99-E20A-4E5A-871B-7E3281F1615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B07D8AA-79D6-40F5-9A01-F12EA39FD71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3FBBE7A-E67F-4368-BA00-159721AC4F64}"/>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C5CF26F-34FF-4E34-A97E-B2D43FD74C1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180B3CC-00AB-4E19-9F8B-B0353EA9743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289CB48-F469-483E-AF61-D96AE4B1BE8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B240CED-8716-4B2F-BD34-CFD5FFA4FC8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9FBB770-505D-4E71-A1B7-1B2760F0234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B869488-4B95-4936-9A7C-0D23E70D6C9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E7C9BEB-C28A-474F-A3B7-5F71FED4D4E4}"/>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97BEE30-E3DA-44E1-833F-E2710782125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B665C7C-88A8-4B5E-8431-C399FC3059EB}"/>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3C21110-34AF-45F2-A210-448A6D300D02}"/>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1AECDEC-AC9D-40B5-BD4D-F6CB4E38652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94A0079-4DE0-41B1-B235-168F7175951F}"/>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DE38792-8564-44AA-904E-B1A0076EF634}"/>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D61916A-8FA5-4A04-A2EA-5B3C47208E7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8E5D6EF-365F-4040-ADD9-A3B75599501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4AE16CF-FD93-4B18-9F45-4802CCB833E3}"/>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E752E28-92C8-4F8D-AFF2-5B7ECDEB3CD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2B7B339-32A8-4649-8B76-3530B74A35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8BEB263-5F4A-4D38-8499-AD6E1479378B}"/>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A599058A-81A9-4F67-9B14-FA8296FE1918}"/>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92DC5188-ADF4-4B6A-B948-2DA210A55287}"/>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64AEBE60-4E3C-43AD-922C-F1D4EBDEE39A}"/>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FA4ED31-06E9-4654-9930-C2C0BE89C2F7}"/>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D4176931-82E5-4159-B4DD-2D049829751B}"/>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FC24DC6C-1B9A-443F-BF7D-E11E5CBC3A69}"/>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C1DB8F43-9871-4CCA-8524-18D90C7173A6}"/>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2F3EBB1E-F09F-4E50-8CE5-2F2A27C89F5F}"/>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E11D6AB0-AFB3-42FA-B88D-554401BA0B0C}"/>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3AA38F6A-25A2-43AF-B3EC-C9DE41021A51}"/>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3C12F6A-3036-409D-BD5C-840DA453AB5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DFF4E084-3DF4-4A32-9F37-76CC99A29C2A}"/>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90C2FCA4-EC23-4D4E-A604-5EE73B9E9ABA}"/>
            </a:ext>
          </a:extLst>
        </xdr:cNvPr>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520E466F-2889-4E42-966C-A5BF2E25B5CA}"/>
            </a:ext>
          </a:extLst>
        </xdr:cNvPr>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AB3DB760-2FAD-4564-ACCC-3D0169E435F2}"/>
            </a:ext>
          </a:extLst>
        </xdr:cNvPr>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CD02F2C2-B040-42DA-BA84-73F793FD27B2}"/>
            </a:ext>
          </a:extLst>
        </xdr:cNvPr>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3FBED870-9587-4007-B068-CBC36804829A}"/>
            </a:ext>
          </a:extLst>
        </xdr:cNvPr>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27957</xdr:rowOff>
    </xdr:from>
    <xdr:ext cx="405111" cy="259045"/>
    <xdr:sp macro="" textlink="">
      <xdr:nvSpPr>
        <xdr:cNvPr id="61" name="【図書館】&#10;有形固定資産減価償却率平均値テキスト">
          <a:extLst>
            <a:ext uri="{FF2B5EF4-FFF2-40B4-BE49-F238E27FC236}">
              <a16:creationId xmlns:a16="http://schemas.microsoft.com/office/drawing/2014/main" id="{69501AF7-D698-463A-A3C7-338062D7BA87}"/>
            </a:ext>
          </a:extLst>
        </xdr:cNvPr>
        <xdr:cNvSpPr txBox="1"/>
      </xdr:nvSpPr>
      <xdr:spPr>
        <a:xfrm>
          <a:off x="4673600" y="6200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5080</xdr:rowOff>
    </xdr:from>
    <xdr:to>
      <xdr:col>24</xdr:col>
      <xdr:colOff>114300</xdr:colOff>
      <xdr:row>37</xdr:row>
      <xdr:rowOff>106680</xdr:rowOff>
    </xdr:to>
    <xdr:sp macro="" textlink="">
      <xdr:nvSpPr>
        <xdr:cNvPr id="62" name="フローチャート: 判断 61">
          <a:extLst>
            <a:ext uri="{FF2B5EF4-FFF2-40B4-BE49-F238E27FC236}">
              <a16:creationId xmlns:a16="http://schemas.microsoft.com/office/drawing/2014/main" id="{8FEF5448-A538-47E1-BF52-F236D0F08C9A}"/>
            </a:ext>
          </a:extLst>
        </xdr:cNvPr>
        <xdr:cNvSpPr/>
      </xdr:nvSpPr>
      <xdr:spPr>
        <a:xfrm>
          <a:off x="4584700" y="6348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30480</xdr:rowOff>
    </xdr:from>
    <xdr:to>
      <xdr:col>20</xdr:col>
      <xdr:colOff>38100</xdr:colOff>
      <xdr:row>37</xdr:row>
      <xdr:rowOff>132080</xdr:rowOff>
    </xdr:to>
    <xdr:sp macro="" textlink="">
      <xdr:nvSpPr>
        <xdr:cNvPr id="63" name="フローチャート: 判断 62">
          <a:extLst>
            <a:ext uri="{FF2B5EF4-FFF2-40B4-BE49-F238E27FC236}">
              <a16:creationId xmlns:a16="http://schemas.microsoft.com/office/drawing/2014/main" id="{96244D3E-B7B9-4252-B2B8-38742C64A7BD}"/>
            </a:ext>
          </a:extLst>
        </xdr:cNvPr>
        <xdr:cNvSpPr/>
      </xdr:nvSpPr>
      <xdr:spPr>
        <a:xfrm>
          <a:off x="3746500" y="637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3810</xdr:rowOff>
    </xdr:from>
    <xdr:to>
      <xdr:col>15</xdr:col>
      <xdr:colOff>101600</xdr:colOff>
      <xdr:row>37</xdr:row>
      <xdr:rowOff>105410</xdr:rowOff>
    </xdr:to>
    <xdr:sp macro="" textlink="">
      <xdr:nvSpPr>
        <xdr:cNvPr id="64" name="フローチャート: 判断 63">
          <a:extLst>
            <a:ext uri="{FF2B5EF4-FFF2-40B4-BE49-F238E27FC236}">
              <a16:creationId xmlns:a16="http://schemas.microsoft.com/office/drawing/2014/main" id="{519EAED5-2104-4139-832A-1D0F86DF161D}"/>
            </a:ext>
          </a:extLst>
        </xdr:cNvPr>
        <xdr:cNvSpPr/>
      </xdr:nvSpPr>
      <xdr:spPr>
        <a:xfrm>
          <a:off x="28575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90170</xdr:rowOff>
    </xdr:from>
    <xdr:to>
      <xdr:col>10</xdr:col>
      <xdr:colOff>165100</xdr:colOff>
      <xdr:row>37</xdr:row>
      <xdr:rowOff>20320</xdr:rowOff>
    </xdr:to>
    <xdr:sp macro="" textlink="">
      <xdr:nvSpPr>
        <xdr:cNvPr id="65" name="フローチャート: 判断 64">
          <a:extLst>
            <a:ext uri="{FF2B5EF4-FFF2-40B4-BE49-F238E27FC236}">
              <a16:creationId xmlns:a16="http://schemas.microsoft.com/office/drawing/2014/main" id="{CEE46F7C-FF24-4B43-AAB6-1C9270A5D272}"/>
            </a:ext>
          </a:extLst>
        </xdr:cNvPr>
        <xdr:cNvSpPr/>
      </xdr:nvSpPr>
      <xdr:spPr>
        <a:xfrm>
          <a:off x="196850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91440</xdr:rowOff>
    </xdr:from>
    <xdr:to>
      <xdr:col>6</xdr:col>
      <xdr:colOff>38100</xdr:colOff>
      <xdr:row>38</xdr:row>
      <xdr:rowOff>21590</xdr:rowOff>
    </xdr:to>
    <xdr:sp macro="" textlink="">
      <xdr:nvSpPr>
        <xdr:cNvPr id="66" name="フローチャート: 判断 65">
          <a:extLst>
            <a:ext uri="{FF2B5EF4-FFF2-40B4-BE49-F238E27FC236}">
              <a16:creationId xmlns:a16="http://schemas.microsoft.com/office/drawing/2014/main" id="{6550D7BC-3A7D-44E1-96D5-4F60FD497D2C}"/>
            </a:ext>
          </a:extLst>
        </xdr:cNvPr>
        <xdr:cNvSpPr/>
      </xdr:nvSpPr>
      <xdr:spPr>
        <a:xfrm>
          <a:off x="1079500" y="643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F56CB87B-CC54-4151-A66F-88800568E59B}"/>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1F81906-6EB1-40C8-92E0-85EF4BEF51E7}"/>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B9EDF68-36EC-4FFF-8EEC-5A43BA01ACFA}"/>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5CE6375-6A7E-4A79-A898-286EB3DC7F8A}"/>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D3AE83B-7F14-462E-9304-DF1105C17E4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46990</xdr:rowOff>
    </xdr:from>
    <xdr:to>
      <xdr:col>24</xdr:col>
      <xdr:colOff>114300</xdr:colOff>
      <xdr:row>37</xdr:row>
      <xdr:rowOff>148590</xdr:rowOff>
    </xdr:to>
    <xdr:sp macro="" textlink="">
      <xdr:nvSpPr>
        <xdr:cNvPr id="72" name="楕円 71">
          <a:extLst>
            <a:ext uri="{FF2B5EF4-FFF2-40B4-BE49-F238E27FC236}">
              <a16:creationId xmlns:a16="http://schemas.microsoft.com/office/drawing/2014/main" id="{0312CD75-39D8-416B-BDA8-1BB0FA9F5BA4}"/>
            </a:ext>
          </a:extLst>
        </xdr:cNvPr>
        <xdr:cNvSpPr/>
      </xdr:nvSpPr>
      <xdr:spPr>
        <a:xfrm>
          <a:off x="4584700" y="639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25417</xdr:rowOff>
    </xdr:from>
    <xdr:ext cx="405111" cy="259045"/>
    <xdr:sp macro="" textlink="">
      <xdr:nvSpPr>
        <xdr:cNvPr id="73" name="【図書館】&#10;有形固定資産減価償却率該当値テキスト">
          <a:extLst>
            <a:ext uri="{FF2B5EF4-FFF2-40B4-BE49-F238E27FC236}">
              <a16:creationId xmlns:a16="http://schemas.microsoft.com/office/drawing/2014/main" id="{3B3F1470-1824-4C9A-B50D-AE1626CF2115}"/>
            </a:ext>
          </a:extLst>
        </xdr:cNvPr>
        <xdr:cNvSpPr txBox="1"/>
      </xdr:nvSpPr>
      <xdr:spPr>
        <a:xfrm>
          <a:off x="4673600" y="636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16510</xdr:rowOff>
    </xdr:from>
    <xdr:to>
      <xdr:col>20</xdr:col>
      <xdr:colOff>38100</xdr:colOff>
      <xdr:row>37</xdr:row>
      <xdr:rowOff>118110</xdr:rowOff>
    </xdr:to>
    <xdr:sp macro="" textlink="">
      <xdr:nvSpPr>
        <xdr:cNvPr id="74" name="楕円 73">
          <a:extLst>
            <a:ext uri="{FF2B5EF4-FFF2-40B4-BE49-F238E27FC236}">
              <a16:creationId xmlns:a16="http://schemas.microsoft.com/office/drawing/2014/main" id="{AFCAFC7D-F137-4E38-AC7B-DECF2FC018D5}"/>
            </a:ext>
          </a:extLst>
        </xdr:cNvPr>
        <xdr:cNvSpPr/>
      </xdr:nvSpPr>
      <xdr:spPr>
        <a:xfrm>
          <a:off x="3746500" y="636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67310</xdr:rowOff>
    </xdr:from>
    <xdr:to>
      <xdr:col>24</xdr:col>
      <xdr:colOff>63500</xdr:colOff>
      <xdr:row>37</xdr:row>
      <xdr:rowOff>97790</xdr:rowOff>
    </xdr:to>
    <xdr:cxnSp macro="">
      <xdr:nvCxnSpPr>
        <xdr:cNvPr id="75" name="直線コネクタ 74">
          <a:extLst>
            <a:ext uri="{FF2B5EF4-FFF2-40B4-BE49-F238E27FC236}">
              <a16:creationId xmlns:a16="http://schemas.microsoft.com/office/drawing/2014/main" id="{B23E8A0A-49A8-44CE-A7B1-CC0885442F27}"/>
            </a:ext>
          </a:extLst>
        </xdr:cNvPr>
        <xdr:cNvCxnSpPr/>
      </xdr:nvCxnSpPr>
      <xdr:spPr>
        <a:xfrm>
          <a:off x="3797300" y="641096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152400</xdr:rowOff>
    </xdr:from>
    <xdr:to>
      <xdr:col>15</xdr:col>
      <xdr:colOff>101600</xdr:colOff>
      <xdr:row>37</xdr:row>
      <xdr:rowOff>82550</xdr:rowOff>
    </xdr:to>
    <xdr:sp macro="" textlink="">
      <xdr:nvSpPr>
        <xdr:cNvPr id="76" name="楕円 75">
          <a:extLst>
            <a:ext uri="{FF2B5EF4-FFF2-40B4-BE49-F238E27FC236}">
              <a16:creationId xmlns:a16="http://schemas.microsoft.com/office/drawing/2014/main" id="{6E6F6A2A-D912-45AC-AC6D-CFD3A473E6B2}"/>
            </a:ext>
          </a:extLst>
        </xdr:cNvPr>
        <xdr:cNvSpPr/>
      </xdr:nvSpPr>
      <xdr:spPr>
        <a:xfrm>
          <a:off x="28575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31750</xdr:rowOff>
    </xdr:from>
    <xdr:to>
      <xdr:col>19</xdr:col>
      <xdr:colOff>177800</xdr:colOff>
      <xdr:row>37</xdr:row>
      <xdr:rowOff>67310</xdr:rowOff>
    </xdr:to>
    <xdr:cxnSp macro="">
      <xdr:nvCxnSpPr>
        <xdr:cNvPr id="77" name="直線コネクタ 76">
          <a:extLst>
            <a:ext uri="{FF2B5EF4-FFF2-40B4-BE49-F238E27FC236}">
              <a16:creationId xmlns:a16="http://schemas.microsoft.com/office/drawing/2014/main" id="{E9399796-E7A9-4953-A845-2256698462F0}"/>
            </a:ext>
          </a:extLst>
        </xdr:cNvPr>
        <xdr:cNvCxnSpPr/>
      </xdr:nvCxnSpPr>
      <xdr:spPr>
        <a:xfrm>
          <a:off x="2908300" y="6375400"/>
          <a:ext cx="88900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142240</xdr:rowOff>
    </xdr:from>
    <xdr:to>
      <xdr:col>10</xdr:col>
      <xdr:colOff>165100</xdr:colOff>
      <xdr:row>37</xdr:row>
      <xdr:rowOff>72390</xdr:rowOff>
    </xdr:to>
    <xdr:sp macro="" textlink="">
      <xdr:nvSpPr>
        <xdr:cNvPr id="78" name="楕円 77">
          <a:extLst>
            <a:ext uri="{FF2B5EF4-FFF2-40B4-BE49-F238E27FC236}">
              <a16:creationId xmlns:a16="http://schemas.microsoft.com/office/drawing/2014/main" id="{4E4343D3-E337-41BD-9DFD-EFB0A2A51AE9}"/>
            </a:ext>
          </a:extLst>
        </xdr:cNvPr>
        <xdr:cNvSpPr/>
      </xdr:nvSpPr>
      <xdr:spPr>
        <a:xfrm>
          <a:off x="1968500" y="631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21590</xdr:rowOff>
    </xdr:from>
    <xdr:to>
      <xdr:col>15</xdr:col>
      <xdr:colOff>50800</xdr:colOff>
      <xdr:row>37</xdr:row>
      <xdr:rowOff>31750</xdr:rowOff>
    </xdr:to>
    <xdr:cxnSp macro="">
      <xdr:nvCxnSpPr>
        <xdr:cNvPr id="79" name="直線コネクタ 78">
          <a:extLst>
            <a:ext uri="{FF2B5EF4-FFF2-40B4-BE49-F238E27FC236}">
              <a16:creationId xmlns:a16="http://schemas.microsoft.com/office/drawing/2014/main" id="{1D8CE2B2-8E93-47AF-9D1D-FDE800391DAB}"/>
            </a:ext>
          </a:extLst>
        </xdr:cNvPr>
        <xdr:cNvCxnSpPr/>
      </xdr:nvCxnSpPr>
      <xdr:spPr>
        <a:xfrm>
          <a:off x="2019300" y="6365240"/>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148590</xdr:rowOff>
    </xdr:from>
    <xdr:to>
      <xdr:col>6</xdr:col>
      <xdr:colOff>38100</xdr:colOff>
      <xdr:row>37</xdr:row>
      <xdr:rowOff>78740</xdr:rowOff>
    </xdr:to>
    <xdr:sp macro="" textlink="">
      <xdr:nvSpPr>
        <xdr:cNvPr id="80" name="楕円 79">
          <a:extLst>
            <a:ext uri="{FF2B5EF4-FFF2-40B4-BE49-F238E27FC236}">
              <a16:creationId xmlns:a16="http://schemas.microsoft.com/office/drawing/2014/main" id="{BAF1DE0D-8D04-4E84-940A-34F0BCD671FB}"/>
            </a:ext>
          </a:extLst>
        </xdr:cNvPr>
        <xdr:cNvSpPr/>
      </xdr:nvSpPr>
      <xdr:spPr>
        <a:xfrm>
          <a:off x="1079500" y="632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21590</xdr:rowOff>
    </xdr:from>
    <xdr:to>
      <xdr:col>10</xdr:col>
      <xdr:colOff>114300</xdr:colOff>
      <xdr:row>37</xdr:row>
      <xdr:rowOff>27940</xdr:rowOff>
    </xdr:to>
    <xdr:cxnSp macro="">
      <xdr:nvCxnSpPr>
        <xdr:cNvPr id="81" name="直線コネクタ 80">
          <a:extLst>
            <a:ext uri="{FF2B5EF4-FFF2-40B4-BE49-F238E27FC236}">
              <a16:creationId xmlns:a16="http://schemas.microsoft.com/office/drawing/2014/main" id="{F20FDE10-5DC1-4E57-B9E8-166E73DC7F71}"/>
            </a:ext>
          </a:extLst>
        </xdr:cNvPr>
        <xdr:cNvCxnSpPr/>
      </xdr:nvCxnSpPr>
      <xdr:spPr>
        <a:xfrm flipV="1">
          <a:off x="1130300" y="636524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123207</xdr:rowOff>
    </xdr:from>
    <xdr:ext cx="405111" cy="259045"/>
    <xdr:sp macro="" textlink="">
      <xdr:nvSpPr>
        <xdr:cNvPr id="82" name="n_1aveValue【図書館】&#10;有形固定資産減価償却率">
          <a:extLst>
            <a:ext uri="{FF2B5EF4-FFF2-40B4-BE49-F238E27FC236}">
              <a16:creationId xmlns:a16="http://schemas.microsoft.com/office/drawing/2014/main" id="{EB5F2F8C-8AA0-44F6-9139-671DC17D276B}"/>
            </a:ext>
          </a:extLst>
        </xdr:cNvPr>
        <xdr:cNvSpPr txBox="1"/>
      </xdr:nvSpPr>
      <xdr:spPr>
        <a:xfrm>
          <a:off x="3582044" y="6466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96537</xdr:rowOff>
    </xdr:from>
    <xdr:ext cx="405111" cy="259045"/>
    <xdr:sp macro="" textlink="">
      <xdr:nvSpPr>
        <xdr:cNvPr id="83" name="n_2aveValue【図書館】&#10;有形固定資産減価償却率">
          <a:extLst>
            <a:ext uri="{FF2B5EF4-FFF2-40B4-BE49-F238E27FC236}">
              <a16:creationId xmlns:a16="http://schemas.microsoft.com/office/drawing/2014/main" id="{4E529DF9-2554-4B18-9DFD-DF9A72EA5A1E}"/>
            </a:ext>
          </a:extLst>
        </xdr:cNvPr>
        <xdr:cNvSpPr txBox="1"/>
      </xdr:nvSpPr>
      <xdr:spPr>
        <a:xfrm>
          <a:off x="2705744" y="6440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36847</xdr:rowOff>
    </xdr:from>
    <xdr:ext cx="405111" cy="259045"/>
    <xdr:sp macro="" textlink="">
      <xdr:nvSpPr>
        <xdr:cNvPr id="84" name="n_3aveValue【図書館】&#10;有形固定資産減価償却率">
          <a:extLst>
            <a:ext uri="{FF2B5EF4-FFF2-40B4-BE49-F238E27FC236}">
              <a16:creationId xmlns:a16="http://schemas.microsoft.com/office/drawing/2014/main" id="{CBF7FCAD-2950-4F3B-BE0A-385BEC59FFC4}"/>
            </a:ext>
          </a:extLst>
        </xdr:cNvPr>
        <xdr:cNvSpPr txBox="1"/>
      </xdr:nvSpPr>
      <xdr:spPr>
        <a:xfrm>
          <a:off x="181674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12717</xdr:rowOff>
    </xdr:from>
    <xdr:ext cx="405111" cy="259045"/>
    <xdr:sp macro="" textlink="">
      <xdr:nvSpPr>
        <xdr:cNvPr id="85" name="n_4aveValue【図書館】&#10;有形固定資産減価償却率">
          <a:extLst>
            <a:ext uri="{FF2B5EF4-FFF2-40B4-BE49-F238E27FC236}">
              <a16:creationId xmlns:a16="http://schemas.microsoft.com/office/drawing/2014/main" id="{848E707D-68FC-4AF3-B5B2-DC9C98CD0BA7}"/>
            </a:ext>
          </a:extLst>
        </xdr:cNvPr>
        <xdr:cNvSpPr txBox="1"/>
      </xdr:nvSpPr>
      <xdr:spPr>
        <a:xfrm>
          <a:off x="927744" y="6527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134637</xdr:rowOff>
    </xdr:from>
    <xdr:ext cx="405111" cy="259045"/>
    <xdr:sp macro="" textlink="">
      <xdr:nvSpPr>
        <xdr:cNvPr id="86" name="n_1mainValue【図書館】&#10;有形固定資産減価償却率">
          <a:extLst>
            <a:ext uri="{FF2B5EF4-FFF2-40B4-BE49-F238E27FC236}">
              <a16:creationId xmlns:a16="http://schemas.microsoft.com/office/drawing/2014/main" id="{89F573FA-03CF-468B-BE4F-338BDEE7AAF6}"/>
            </a:ext>
          </a:extLst>
        </xdr:cNvPr>
        <xdr:cNvSpPr txBox="1"/>
      </xdr:nvSpPr>
      <xdr:spPr>
        <a:xfrm>
          <a:off x="3582044" y="6135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99077</xdr:rowOff>
    </xdr:from>
    <xdr:ext cx="405111" cy="259045"/>
    <xdr:sp macro="" textlink="">
      <xdr:nvSpPr>
        <xdr:cNvPr id="87" name="n_2mainValue【図書館】&#10;有形固定資産減価償却率">
          <a:extLst>
            <a:ext uri="{FF2B5EF4-FFF2-40B4-BE49-F238E27FC236}">
              <a16:creationId xmlns:a16="http://schemas.microsoft.com/office/drawing/2014/main" id="{96AC5591-428A-4A8C-A801-59CE436C5BC0}"/>
            </a:ext>
          </a:extLst>
        </xdr:cNvPr>
        <xdr:cNvSpPr txBox="1"/>
      </xdr:nvSpPr>
      <xdr:spPr>
        <a:xfrm>
          <a:off x="2705744" y="6099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63517</xdr:rowOff>
    </xdr:from>
    <xdr:ext cx="405111" cy="259045"/>
    <xdr:sp macro="" textlink="">
      <xdr:nvSpPr>
        <xdr:cNvPr id="88" name="n_3mainValue【図書館】&#10;有形固定資産減価償却率">
          <a:extLst>
            <a:ext uri="{FF2B5EF4-FFF2-40B4-BE49-F238E27FC236}">
              <a16:creationId xmlns:a16="http://schemas.microsoft.com/office/drawing/2014/main" id="{BEFCAB39-EA04-445D-891A-9F128B2498C0}"/>
            </a:ext>
          </a:extLst>
        </xdr:cNvPr>
        <xdr:cNvSpPr txBox="1"/>
      </xdr:nvSpPr>
      <xdr:spPr>
        <a:xfrm>
          <a:off x="18167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95267</xdr:rowOff>
    </xdr:from>
    <xdr:ext cx="405111" cy="259045"/>
    <xdr:sp macro="" textlink="">
      <xdr:nvSpPr>
        <xdr:cNvPr id="89" name="n_4mainValue【図書館】&#10;有形固定資産減価償却率">
          <a:extLst>
            <a:ext uri="{FF2B5EF4-FFF2-40B4-BE49-F238E27FC236}">
              <a16:creationId xmlns:a16="http://schemas.microsoft.com/office/drawing/2014/main" id="{19F15884-BEFB-431F-8EA7-986C9A80B82E}"/>
            </a:ext>
          </a:extLst>
        </xdr:cNvPr>
        <xdr:cNvSpPr txBox="1"/>
      </xdr:nvSpPr>
      <xdr:spPr>
        <a:xfrm>
          <a:off x="927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287C6862-05E7-4977-8187-E7EB18F0AFCC}"/>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1F1929B7-11DB-4E37-8D2D-6B670770B823}"/>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F0144B7D-F835-49BB-BBED-1B5F727C173C}"/>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CC43E0CE-E3A8-4B82-B22E-446637590AE1}"/>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74F91FCB-5BF4-4B0B-A476-73798C84C44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7CACAF08-94D4-4CD3-90AD-E8D699F6E00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7EB24EF7-B7A1-498D-8561-43B2A01186F2}"/>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29E50324-D3A5-4708-92C6-246B936102D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337530B5-BD8A-4ADE-A86D-FCE6E64376E5}"/>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11B9B71F-9440-4BFD-B88B-553A59FBBED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a:extLst>
            <a:ext uri="{FF2B5EF4-FFF2-40B4-BE49-F238E27FC236}">
              <a16:creationId xmlns:a16="http://schemas.microsoft.com/office/drawing/2014/main" id="{A4FB70DC-48A0-44FE-B5F2-F3AB8EF9C586}"/>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a:extLst>
            <a:ext uri="{FF2B5EF4-FFF2-40B4-BE49-F238E27FC236}">
              <a16:creationId xmlns:a16="http://schemas.microsoft.com/office/drawing/2014/main" id="{D1C46AB8-7DC4-4C1A-B031-3AA6E6636A76}"/>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a:extLst>
            <a:ext uri="{FF2B5EF4-FFF2-40B4-BE49-F238E27FC236}">
              <a16:creationId xmlns:a16="http://schemas.microsoft.com/office/drawing/2014/main" id="{3B9CCCCC-4AF7-4DE2-BF50-4B6786D50B8C}"/>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a:extLst>
            <a:ext uri="{FF2B5EF4-FFF2-40B4-BE49-F238E27FC236}">
              <a16:creationId xmlns:a16="http://schemas.microsoft.com/office/drawing/2014/main" id="{2C8BC29E-24E6-4005-B775-CADD8E7F53C3}"/>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FB6D0717-61E2-4A6A-8621-7B3F7EA30559}"/>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57F9F405-7BE9-496C-B163-9C5BCB137E09}"/>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a:extLst>
            <a:ext uri="{FF2B5EF4-FFF2-40B4-BE49-F238E27FC236}">
              <a16:creationId xmlns:a16="http://schemas.microsoft.com/office/drawing/2014/main" id="{4E723384-0B82-4957-8D6B-528D61107482}"/>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a:extLst>
            <a:ext uri="{FF2B5EF4-FFF2-40B4-BE49-F238E27FC236}">
              <a16:creationId xmlns:a16="http://schemas.microsoft.com/office/drawing/2014/main" id="{78469525-C772-422A-A070-6C3178A737A2}"/>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a:extLst>
            <a:ext uri="{FF2B5EF4-FFF2-40B4-BE49-F238E27FC236}">
              <a16:creationId xmlns:a16="http://schemas.microsoft.com/office/drawing/2014/main" id="{4DF0859A-1207-4A0C-AA78-6848A53DD486}"/>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a:extLst>
            <a:ext uri="{FF2B5EF4-FFF2-40B4-BE49-F238E27FC236}">
              <a16:creationId xmlns:a16="http://schemas.microsoft.com/office/drawing/2014/main" id="{7EB680BB-89D1-4A6A-979F-2CD38E8D8BB9}"/>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726B7BA5-FDDF-4806-AB7F-87CD41DE4F4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B8758BB0-6396-4452-8F89-FC601511600A}"/>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38A5B63C-C232-44C8-9627-E3B84ACC29E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95250</xdr:rowOff>
    </xdr:from>
    <xdr:to>
      <xdr:col>54</xdr:col>
      <xdr:colOff>189865</xdr:colOff>
      <xdr:row>42</xdr:row>
      <xdr:rowOff>36195</xdr:rowOff>
    </xdr:to>
    <xdr:cxnSp macro="">
      <xdr:nvCxnSpPr>
        <xdr:cNvPr id="113" name="直線コネクタ 112">
          <a:extLst>
            <a:ext uri="{FF2B5EF4-FFF2-40B4-BE49-F238E27FC236}">
              <a16:creationId xmlns:a16="http://schemas.microsoft.com/office/drawing/2014/main" id="{F829A647-A21F-4DAF-9CB4-64FAFD1A81F3}"/>
            </a:ext>
          </a:extLst>
        </xdr:cNvPr>
        <xdr:cNvCxnSpPr/>
      </xdr:nvCxnSpPr>
      <xdr:spPr>
        <a:xfrm flipV="1">
          <a:off x="10476865" y="5753100"/>
          <a:ext cx="0" cy="1483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40022</xdr:rowOff>
    </xdr:from>
    <xdr:ext cx="469744" cy="259045"/>
    <xdr:sp macro="" textlink="">
      <xdr:nvSpPr>
        <xdr:cNvPr id="114" name="【図書館】&#10;一人当たり面積最小値テキスト">
          <a:extLst>
            <a:ext uri="{FF2B5EF4-FFF2-40B4-BE49-F238E27FC236}">
              <a16:creationId xmlns:a16="http://schemas.microsoft.com/office/drawing/2014/main" id="{C6DC3A2C-6FD7-4EA6-8963-7D859D72081C}"/>
            </a:ext>
          </a:extLst>
        </xdr:cNvPr>
        <xdr:cNvSpPr txBox="1"/>
      </xdr:nvSpPr>
      <xdr:spPr>
        <a:xfrm>
          <a:off x="10515600" y="724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36195</xdr:rowOff>
    </xdr:from>
    <xdr:to>
      <xdr:col>55</xdr:col>
      <xdr:colOff>88900</xdr:colOff>
      <xdr:row>42</xdr:row>
      <xdr:rowOff>36195</xdr:rowOff>
    </xdr:to>
    <xdr:cxnSp macro="">
      <xdr:nvCxnSpPr>
        <xdr:cNvPr id="115" name="直線コネクタ 114">
          <a:extLst>
            <a:ext uri="{FF2B5EF4-FFF2-40B4-BE49-F238E27FC236}">
              <a16:creationId xmlns:a16="http://schemas.microsoft.com/office/drawing/2014/main" id="{F0E8C8F9-A24E-4858-90E5-DB544BA51242}"/>
            </a:ext>
          </a:extLst>
        </xdr:cNvPr>
        <xdr:cNvCxnSpPr/>
      </xdr:nvCxnSpPr>
      <xdr:spPr>
        <a:xfrm>
          <a:off x="10388600" y="7237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41927</xdr:rowOff>
    </xdr:from>
    <xdr:ext cx="469744" cy="259045"/>
    <xdr:sp macro="" textlink="">
      <xdr:nvSpPr>
        <xdr:cNvPr id="116" name="【図書館】&#10;一人当たり面積最大値テキスト">
          <a:extLst>
            <a:ext uri="{FF2B5EF4-FFF2-40B4-BE49-F238E27FC236}">
              <a16:creationId xmlns:a16="http://schemas.microsoft.com/office/drawing/2014/main" id="{408E928F-0765-4441-A8D7-B03AA684D777}"/>
            </a:ext>
          </a:extLst>
        </xdr:cNvPr>
        <xdr:cNvSpPr txBox="1"/>
      </xdr:nvSpPr>
      <xdr:spPr>
        <a:xfrm>
          <a:off x="10515600" y="552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95250</xdr:rowOff>
    </xdr:from>
    <xdr:to>
      <xdr:col>55</xdr:col>
      <xdr:colOff>88900</xdr:colOff>
      <xdr:row>33</xdr:row>
      <xdr:rowOff>95250</xdr:rowOff>
    </xdr:to>
    <xdr:cxnSp macro="">
      <xdr:nvCxnSpPr>
        <xdr:cNvPr id="117" name="直線コネクタ 116">
          <a:extLst>
            <a:ext uri="{FF2B5EF4-FFF2-40B4-BE49-F238E27FC236}">
              <a16:creationId xmlns:a16="http://schemas.microsoft.com/office/drawing/2014/main" id="{71701B35-E0CE-4318-A024-B9984DC1CC2E}"/>
            </a:ext>
          </a:extLst>
        </xdr:cNvPr>
        <xdr:cNvCxnSpPr/>
      </xdr:nvCxnSpPr>
      <xdr:spPr>
        <a:xfrm>
          <a:off x="10388600" y="575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107332</xdr:rowOff>
    </xdr:from>
    <xdr:ext cx="469744" cy="259045"/>
    <xdr:sp macro="" textlink="">
      <xdr:nvSpPr>
        <xdr:cNvPr id="118" name="【図書館】&#10;一人当たり面積平均値テキスト">
          <a:extLst>
            <a:ext uri="{FF2B5EF4-FFF2-40B4-BE49-F238E27FC236}">
              <a16:creationId xmlns:a16="http://schemas.microsoft.com/office/drawing/2014/main" id="{81FC09DC-F50E-4722-AEB9-CAC3FE85F429}"/>
            </a:ext>
          </a:extLst>
        </xdr:cNvPr>
        <xdr:cNvSpPr txBox="1"/>
      </xdr:nvSpPr>
      <xdr:spPr>
        <a:xfrm>
          <a:off x="10515600" y="66224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84455</xdr:rowOff>
    </xdr:from>
    <xdr:to>
      <xdr:col>55</xdr:col>
      <xdr:colOff>50800</xdr:colOff>
      <xdr:row>40</xdr:row>
      <xdr:rowOff>14605</xdr:rowOff>
    </xdr:to>
    <xdr:sp macro="" textlink="">
      <xdr:nvSpPr>
        <xdr:cNvPr id="119" name="フローチャート: 判断 118">
          <a:extLst>
            <a:ext uri="{FF2B5EF4-FFF2-40B4-BE49-F238E27FC236}">
              <a16:creationId xmlns:a16="http://schemas.microsoft.com/office/drawing/2014/main" id="{00FC0022-5907-4713-9986-C9A08FE9B599}"/>
            </a:ext>
          </a:extLst>
        </xdr:cNvPr>
        <xdr:cNvSpPr/>
      </xdr:nvSpPr>
      <xdr:spPr>
        <a:xfrm>
          <a:off x="10426700" y="6771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111125</xdr:rowOff>
    </xdr:from>
    <xdr:to>
      <xdr:col>50</xdr:col>
      <xdr:colOff>165100</xdr:colOff>
      <xdr:row>40</xdr:row>
      <xdr:rowOff>41275</xdr:rowOff>
    </xdr:to>
    <xdr:sp macro="" textlink="">
      <xdr:nvSpPr>
        <xdr:cNvPr id="120" name="フローチャート: 判断 119">
          <a:extLst>
            <a:ext uri="{FF2B5EF4-FFF2-40B4-BE49-F238E27FC236}">
              <a16:creationId xmlns:a16="http://schemas.microsoft.com/office/drawing/2014/main" id="{820A2F88-B9F1-4C3B-9214-5FF7AFCBB8F6}"/>
            </a:ext>
          </a:extLst>
        </xdr:cNvPr>
        <xdr:cNvSpPr/>
      </xdr:nvSpPr>
      <xdr:spPr>
        <a:xfrm>
          <a:off x="9588500" y="679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114935</xdr:rowOff>
    </xdr:from>
    <xdr:to>
      <xdr:col>46</xdr:col>
      <xdr:colOff>38100</xdr:colOff>
      <xdr:row>40</xdr:row>
      <xdr:rowOff>45085</xdr:rowOff>
    </xdr:to>
    <xdr:sp macro="" textlink="">
      <xdr:nvSpPr>
        <xdr:cNvPr id="121" name="フローチャート: 判断 120">
          <a:extLst>
            <a:ext uri="{FF2B5EF4-FFF2-40B4-BE49-F238E27FC236}">
              <a16:creationId xmlns:a16="http://schemas.microsoft.com/office/drawing/2014/main" id="{079849CB-7676-4E62-B85B-BB24EDF584E5}"/>
            </a:ext>
          </a:extLst>
        </xdr:cNvPr>
        <xdr:cNvSpPr/>
      </xdr:nvSpPr>
      <xdr:spPr>
        <a:xfrm>
          <a:off x="8699500" y="680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84455</xdr:rowOff>
    </xdr:from>
    <xdr:to>
      <xdr:col>41</xdr:col>
      <xdr:colOff>101600</xdr:colOff>
      <xdr:row>40</xdr:row>
      <xdr:rowOff>14605</xdr:rowOff>
    </xdr:to>
    <xdr:sp macro="" textlink="">
      <xdr:nvSpPr>
        <xdr:cNvPr id="122" name="フローチャート: 判断 121">
          <a:extLst>
            <a:ext uri="{FF2B5EF4-FFF2-40B4-BE49-F238E27FC236}">
              <a16:creationId xmlns:a16="http://schemas.microsoft.com/office/drawing/2014/main" id="{9073A085-6606-4145-95CB-CD974C40DB67}"/>
            </a:ext>
          </a:extLst>
        </xdr:cNvPr>
        <xdr:cNvSpPr/>
      </xdr:nvSpPr>
      <xdr:spPr>
        <a:xfrm>
          <a:off x="7810500" y="6771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74930</xdr:rowOff>
    </xdr:from>
    <xdr:to>
      <xdr:col>36</xdr:col>
      <xdr:colOff>165100</xdr:colOff>
      <xdr:row>41</xdr:row>
      <xdr:rowOff>5080</xdr:rowOff>
    </xdr:to>
    <xdr:sp macro="" textlink="">
      <xdr:nvSpPr>
        <xdr:cNvPr id="123" name="フローチャート: 判断 122">
          <a:extLst>
            <a:ext uri="{FF2B5EF4-FFF2-40B4-BE49-F238E27FC236}">
              <a16:creationId xmlns:a16="http://schemas.microsoft.com/office/drawing/2014/main" id="{4A2C94E6-9F4B-478B-9078-6824FBCC44CE}"/>
            </a:ext>
          </a:extLst>
        </xdr:cNvPr>
        <xdr:cNvSpPr/>
      </xdr:nvSpPr>
      <xdr:spPr>
        <a:xfrm>
          <a:off x="6921500" y="6932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49381A94-9225-4783-BCB2-C735094E788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E6D7C43-F830-46DF-BF25-841FC6A16506}"/>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6DF81B4-F2E0-424E-933F-6E89381FC517}"/>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575043CE-8E5B-4B22-B709-4895DCC5D212}"/>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5EE81B9-1775-4750-9845-924FC63D018E}"/>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168275</xdr:rowOff>
    </xdr:from>
    <xdr:to>
      <xdr:col>55</xdr:col>
      <xdr:colOff>50800</xdr:colOff>
      <xdr:row>41</xdr:row>
      <xdr:rowOff>98425</xdr:rowOff>
    </xdr:to>
    <xdr:sp macro="" textlink="">
      <xdr:nvSpPr>
        <xdr:cNvPr id="129" name="楕円 128">
          <a:extLst>
            <a:ext uri="{FF2B5EF4-FFF2-40B4-BE49-F238E27FC236}">
              <a16:creationId xmlns:a16="http://schemas.microsoft.com/office/drawing/2014/main" id="{B6E155A1-DAFA-461E-8BF1-B7D6F1C22EC4}"/>
            </a:ext>
          </a:extLst>
        </xdr:cNvPr>
        <xdr:cNvSpPr/>
      </xdr:nvSpPr>
      <xdr:spPr>
        <a:xfrm>
          <a:off x="10426700" y="702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146702</xdr:rowOff>
    </xdr:from>
    <xdr:ext cx="469744" cy="259045"/>
    <xdr:sp macro="" textlink="">
      <xdr:nvSpPr>
        <xdr:cNvPr id="130" name="【図書館】&#10;一人当たり面積該当値テキスト">
          <a:extLst>
            <a:ext uri="{FF2B5EF4-FFF2-40B4-BE49-F238E27FC236}">
              <a16:creationId xmlns:a16="http://schemas.microsoft.com/office/drawing/2014/main" id="{19D3096D-B97F-420B-BAD1-5B24C37F4096}"/>
            </a:ext>
          </a:extLst>
        </xdr:cNvPr>
        <xdr:cNvSpPr txBox="1"/>
      </xdr:nvSpPr>
      <xdr:spPr>
        <a:xfrm>
          <a:off x="10515600" y="700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2540</xdr:rowOff>
    </xdr:from>
    <xdr:to>
      <xdr:col>50</xdr:col>
      <xdr:colOff>165100</xdr:colOff>
      <xdr:row>41</xdr:row>
      <xdr:rowOff>104140</xdr:rowOff>
    </xdr:to>
    <xdr:sp macro="" textlink="">
      <xdr:nvSpPr>
        <xdr:cNvPr id="131" name="楕円 130">
          <a:extLst>
            <a:ext uri="{FF2B5EF4-FFF2-40B4-BE49-F238E27FC236}">
              <a16:creationId xmlns:a16="http://schemas.microsoft.com/office/drawing/2014/main" id="{B6BA6570-1B72-47CC-9F9F-D5BB0BEA65BA}"/>
            </a:ext>
          </a:extLst>
        </xdr:cNvPr>
        <xdr:cNvSpPr/>
      </xdr:nvSpPr>
      <xdr:spPr>
        <a:xfrm>
          <a:off x="9588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47625</xdr:rowOff>
    </xdr:from>
    <xdr:to>
      <xdr:col>55</xdr:col>
      <xdr:colOff>0</xdr:colOff>
      <xdr:row>41</xdr:row>
      <xdr:rowOff>53340</xdr:rowOff>
    </xdr:to>
    <xdr:cxnSp macro="">
      <xdr:nvCxnSpPr>
        <xdr:cNvPr id="132" name="直線コネクタ 131">
          <a:extLst>
            <a:ext uri="{FF2B5EF4-FFF2-40B4-BE49-F238E27FC236}">
              <a16:creationId xmlns:a16="http://schemas.microsoft.com/office/drawing/2014/main" id="{58191B82-3DCE-44FE-BB5E-0044B9328FF1}"/>
            </a:ext>
          </a:extLst>
        </xdr:cNvPr>
        <xdr:cNvCxnSpPr/>
      </xdr:nvCxnSpPr>
      <xdr:spPr>
        <a:xfrm flipV="1">
          <a:off x="9639300" y="707707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8255</xdr:rowOff>
    </xdr:from>
    <xdr:to>
      <xdr:col>46</xdr:col>
      <xdr:colOff>38100</xdr:colOff>
      <xdr:row>41</xdr:row>
      <xdr:rowOff>109855</xdr:rowOff>
    </xdr:to>
    <xdr:sp macro="" textlink="">
      <xdr:nvSpPr>
        <xdr:cNvPr id="133" name="楕円 132">
          <a:extLst>
            <a:ext uri="{FF2B5EF4-FFF2-40B4-BE49-F238E27FC236}">
              <a16:creationId xmlns:a16="http://schemas.microsoft.com/office/drawing/2014/main" id="{33ED5DB3-7B60-4E52-999C-96E7E63B5F3D}"/>
            </a:ext>
          </a:extLst>
        </xdr:cNvPr>
        <xdr:cNvSpPr/>
      </xdr:nvSpPr>
      <xdr:spPr>
        <a:xfrm>
          <a:off x="8699500" y="703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53340</xdr:rowOff>
    </xdr:from>
    <xdr:to>
      <xdr:col>50</xdr:col>
      <xdr:colOff>114300</xdr:colOff>
      <xdr:row>41</xdr:row>
      <xdr:rowOff>59055</xdr:rowOff>
    </xdr:to>
    <xdr:cxnSp macro="">
      <xdr:nvCxnSpPr>
        <xdr:cNvPr id="134" name="直線コネクタ 133">
          <a:extLst>
            <a:ext uri="{FF2B5EF4-FFF2-40B4-BE49-F238E27FC236}">
              <a16:creationId xmlns:a16="http://schemas.microsoft.com/office/drawing/2014/main" id="{35D41C1B-655A-47A7-9099-DD53F2D30811}"/>
            </a:ext>
          </a:extLst>
        </xdr:cNvPr>
        <xdr:cNvCxnSpPr/>
      </xdr:nvCxnSpPr>
      <xdr:spPr>
        <a:xfrm flipV="1">
          <a:off x="8750300" y="708279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12065</xdr:rowOff>
    </xdr:from>
    <xdr:to>
      <xdr:col>41</xdr:col>
      <xdr:colOff>101600</xdr:colOff>
      <xdr:row>41</xdr:row>
      <xdr:rowOff>113665</xdr:rowOff>
    </xdr:to>
    <xdr:sp macro="" textlink="">
      <xdr:nvSpPr>
        <xdr:cNvPr id="135" name="楕円 134">
          <a:extLst>
            <a:ext uri="{FF2B5EF4-FFF2-40B4-BE49-F238E27FC236}">
              <a16:creationId xmlns:a16="http://schemas.microsoft.com/office/drawing/2014/main" id="{B18E586A-8E07-4F59-96A9-F5B2A0BD9DA4}"/>
            </a:ext>
          </a:extLst>
        </xdr:cNvPr>
        <xdr:cNvSpPr/>
      </xdr:nvSpPr>
      <xdr:spPr>
        <a:xfrm>
          <a:off x="7810500" y="704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59055</xdr:rowOff>
    </xdr:from>
    <xdr:to>
      <xdr:col>45</xdr:col>
      <xdr:colOff>177800</xdr:colOff>
      <xdr:row>41</xdr:row>
      <xdr:rowOff>62865</xdr:rowOff>
    </xdr:to>
    <xdr:cxnSp macro="">
      <xdr:nvCxnSpPr>
        <xdr:cNvPr id="136" name="直線コネクタ 135">
          <a:extLst>
            <a:ext uri="{FF2B5EF4-FFF2-40B4-BE49-F238E27FC236}">
              <a16:creationId xmlns:a16="http://schemas.microsoft.com/office/drawing/2014/main" id="{447B0203-2C52-4A27-A121-C5DBCE90332D}"/>
            </a:ext>
          </a:extLst>
        </xdr:cNvPr>
        <xdr:cNvCxnSpPr/>
      </xdr:nvCxnSpPr>
      <xdr:spPr>
        <a:xfrm flipV="1">
          <a:off x="7861300" y="708850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13970</xdr:rowOff>
    </xdr:from>
    <xdr:to>
      <xdr:col>36</xdr:col>
      <xdr:colOff>165100</xdr:colOff>
      <xdr:row>41</xdr:row>
      <xdr:rowOff>115570</xdr:rowOff>
    </xdr:to>
    <xdr:sp macro="" textlink="">
      <xdr:nvSpPr>
        <xdr:cNvPr id="137" name="楕円 136">
          <a:extLst>
            <a:ext uri="{FF2B5EF4-FFF2-40B4-BE49-F238E27FC236}">
              <a16:creationId xmlns:a16="http://schemas.microsoft.com/office/drawing/2014/main" id="{1B326C8B-590B-468B-950A-4D846DF1CA04}"/>
            </a:ext>
          </a:extLst>
        </xdr:cNvPr>
        <xdr:cNvSpPr/>
      </xdr:nvSpPr>
      <xdr:spPr>
        <a:xfrm>
          <a:off x="6921500" y="704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62865</xdr:rowOff>
    </xdr:from>
    <xdr:to>
      <xdr:col>41</xdr:col>
      <xdr:colOff>50800</xdr:colOff>
      <xdr:row>41</xdr:row>
      <xdr:rowOff>64770</xdr:rowOff>
    </xdr:to>
    <xdr:cxnSp macro="">
      <xdr:nvCxnSpPr>
        <xdr:cNvPr id="138" name="直線コネクタ 137">
          <a:extLst>
            <a:ext uri="{FF2B5EF4-FFF2-40B4-BE49-F238E27FC236}">
              <a16:creationId xmlns:a16="http://schemas.microsoft.com/office/drawing/2014/main" id="{C4F26214-E2E2-4799-B965-2B90BA6EB76A}"/>
            </a:ext>
          </a:extLst>
        </xdr:cNvPr>
        <xdr:cNvCxnSpPr/>
      </xdr:nvCxnSpPr>
      <xdr:spPr>
        <a:xfrm flipV="1">
          <a:off x="6972300" y="709231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57802</xdr:rowOff>
    </xdr:from>
    <xdr:ext cx="469744" cy="259045"/>
    <xdr:sp macro="" textlink="">
      <xdr:nvSpPr>
        <xdr:cNvPr id="139" name="n_1aveValue【図書館】&#10;一人当たり面積">
          <a:extLst>
            <a:ext uri="{FF2B5EF4-FFF2-40B4-BE49-F238E27FC236}">
              <a16:creationId xmlns:a16="http://schemas.microsoft.com/office/drawing/2014/main" id="{41CDB5FD-1A09-4423-896C-289193DB9848}"/>
            </a:ext>
          </a:extLst>
        </xdr:cNvPr>
        <xdr:cNvSpPr txBox="1"/>
      </xdr:nvSpPr>
      <xdr:spPr>
        <a:xfrm>
          <a:off x="9391727" y="657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61612</xdr:rowOff>
    </xdr:from>
    <xdr:ext cx="469744" cy="259045"/>
    <xdr:sp macro="" textlink="">
      <xdr:nvSpPr>
        <xdr:cNvPr id="140" name="n_2aveValue【図書館】&#10;一人当たり面積">
          <a:extLst>
            <a:ext uri="{FF2B5EF4-FFF2-40B4-BE49-F238E27FC236}">
              <a16:creationId xmlns:a16="http://schemas.microsoft.com/office/drawing/2014/main" id="{FCFF5C60-506F-4A6D-9892-3185A8F43660}"/>
            </a:ext>
          </a:extLst>
        </xdr:cNvPr>
        <xdr:cNvSpPr txBox="1"/>
      </xdr:nvSpPr>
      <xdr:spPr>
        <a:xfrm>
          <a:off x="8515427" y="657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31132</xdr:rowOff>
    </xdr:from>
    <xdr:ext cx="469744" cy="259045"/>
    <xdr:sp macro="" textlink="">
      <xdr:nvSpPr>
        <xdr:cNvPr id="141" name="n_3aveValue【図書館】&#10;一人当たり面積">
          <a:extLst>
            <a:ext uri="{FF2B5EF4-FFF2-40B4-BE49-F238E27FC236}">
              <a16:creationId xmlns:a16="http://schemas.microsoft.com/office/drawing/2014/main" id="{1868080E-4F6D-4A4A-A97A-EABC1BA0E678}"/>
            </a:ext>
          </a:extLst>
        </xdr:cNvPr>
        <xdr:cNvSpPr txBox="1"/>
      </xdr:nvSpPr>
      <xdr:spPr>
        <a:xfrm>
          <a:off x="7626427" y="6546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21607</xdr:rowOff>
    </xdr:from>
    <xdr:ext cx="469744" cy="259045"/>
    <xdr:sp macro="" textlink="">
      <xdr:nvSpPr>
        <xdr:cNvPr id="142" name="n_4aveValue【図書館】&#10;一人当たり面積">
          <a:extLst>
            <a:ext uri="{FF2B5EF4-FFF2-40B4-BE49-F238E27FC236}">
              <a16:creationId xmlns:a16="http://schemas.microsoft.com/office/drawing/2014/main" id="{54A6C17A-0949-42C5-B8C4-69D671A8487C}"/>
            </a:ext>
          </a:extLst>
        </xdr:cNvPr>
        <xdr:cNvSpPr txBox="1"/>
      </xdr:nvSpPr>
      <xdr:spPr>
        <a:xfrm>
          <a:off x="6737427" y="6708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95267</xdr:rowOff>
    </xdr:from>
    <xdr:ext cx="469744" cy="259045"/>
    <xdr:sp macro="" textlink="">
      <xdr:nvSpPr>
        <xdr:cNvPr id="143" name="n_1mainValue【図書館】&#10;一人当たり面積">
          <a:extLst>
            <a:ext uri="{FF2B5EF4-FFF2-40B4-BE49-F238E27FC236}">
              <a16:creationId xmlns:a16="http://schemas.microsoft.com/office/drawing/2014/main" id="{9421DA3C-B66D-4542-86F9-735182B19C95}"/>
            </a:ext>
          </a:extLst>
        </xdr:cNvPr>
        <xdr:cNvSpPr txBox="1"/>
      </xdr:nvSpPr>
      <xdr:spPr>
        <a:xfrm>
          <a:off x="9391727"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100982</xdr:rowOff>
    </xdr:from>
    <xdr:ext cx="469744" cy="259045"/>
    <xdr:sp macro="" textlink="">
      <xdr:nvSpPr>
        <xdr:cNvPr id="144" name="n_2mainValue【図書館】&#10;一人当たり面積">
          <a:extLst>
            <a:ext uri="{FF2B5EF4-FFF2-40B4-BE49-F238E27FC236}">
              <a16:creationId xmlns:a16="http://schemas.microsoft.com/office/drawing/2014/main" id="{2C67E387-9EC2-4709-9F37-AEBCB782D1E7}"/>
            </a:ext>
          </a:extLst>
        </xdr:cNvPr>
        <xdr:cNvSpPr txBox="1"/>
      </xdr:nvSpPr>
      <xdr:spPr>
        <a:xfrm>
          <a:off x="8515427" y="7130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104792</xdr:rowOff>
    </xdr:from>
    <xdr:ext cx="469744" cy="259045"/>
    <xdr:sp macro="" textlink="">
      <xdr:nvSpPr>
        <xdr:cNvPr id="145" name="n_3mainValue【図書館】&#10;一人当たり面積">
          <a:extLst>
            <a:ext uri="{FF2B5EF4-FFF2-40B4-BE49-F238E27FC236}">
              <a16:creationId xmlns:a16="http://schemas.microsoft.com/office/drawing/2014/main" id="{4B9C4D52-FC4A-4366-8AE0-F7CE85907F11}"/>
            </a:ext>
          </a:extLst>
        </xdr:cNvPr>
        <xdr:cNvSpPr txBox="1"/>
      </xdr:nvSpPr>
      <xdr:spPr>
        <a:xfrm>
          <a:off x="7626427" y="713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106697</xdr:rowOff>
    </xdr:from>
    <xdr:ext cx="469744" cy="259045"/>
    <xdr:sp macro="" textlink="">
      <xdr:nvSpPr>
        <xdr:cNvPr id="146" name="n_4mainValue【図書館】&#10;一人当たり面積">
          <a:extLst>
            <a:ext uri="{FF2B5EF4-FFF2-40B4-BE49-F238E27FC236}">
              <a16:creationId xmlns:a16="http://schemas.microsoft.com/office/drawing/2014/main" id="{3613561B-25E1-43E8-A9CF-32DD2EAED42D}"/>
            </a:ext>
          </a:extLst>
        </xdr:cNvPr>
        <xdr:cNvSpPr txBox="1"/>
      </xdr:nvSpPr>
      <xdr:spPr>
        <a:xfrm>
          <a:off x="6737427" y="713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C8B2800C-CB5D-4947-82AF-D37943BB253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226F6569-5779-4131-AE17-723F2944AA5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39056945-9CB6-430D-ABB1-D5586009619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B3092CE0-9BF3-4942-A745-64947657D93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BFCACC30-A503-48B9-9C18-CCD76B5E27E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419445CF-04FF-443D-81FE-96B095D55C5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49A77EE0-3743-4322-8D2F-690AE4A465C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8C2025FA-A235-4339-9C7F-3E896C6D96BE}"/>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86974FC-CBAE-45B8-8988-441C25F907C3}"/>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16EC7A52-09F5-4352-801E-855224D85E6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76C62364-E170-45AB-B471-56779E96C673}"/>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499671CB-6114-4338-BE02-0958A2EDEE36}"/>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869C5527-8727-4806-AD3E-EC7EDD693F9F}"/>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80E3972B-6997-48A9-8176-5CA3D7A6235D}"/>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715FC54B-E429-4578-BEE2-4B689E4D13D8}"/>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B2EB7CDA-51DF-4650-949A-E7AEF1F1A31F}"/>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7C62C8ED-FD06-4C82-831F-F4224904F43D}"/>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29032215-DD0E-4922-81E7-55A12823F5DE}"/>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AF63D505-9EDB-441C-9BD7-B5A4C5E50DDD}"/>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D2F364C8-470B-478F-9D9F-DEEB2E890A23}"/>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6CC0A0FE-3ACD-45F7-9731-9E29BA786DE2}"/>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31431259-0221-43E7-B39C-454ED80F354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A5FCBA4A-C063-4812-B3F4-BBEB6489C627}"/>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E48B8572-5BA1-4E0F-84C1-A1E2CE5D13F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91440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7A35E512-8EC0-4BBD-8088-85A8D665E7C3}"/>
            </a:ext>
          </a:extLst>
        </xdr:cNvPr>
        <xdr:cNvCxnSpPr/>
      </xdr:nvCxnSpPr>
      <xdr:spPr>
        <a:xfrm flipV="1">
          <a:off x="4634865" y="952119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862922A9-EBC4-46EE-9407-9AB6ECDA5D6C}"/>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8B0BD14B-FA7D-4755-92BF-FD074F33E29B}"/>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38117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68775554-D406-4094-B75F-3CEE0A569425}"/>
            </a:ext>
          </a:extLst>
        </xdr:cNvPr>
        <xdr:cNvSpPr txBox="1"/>
      </xdr:nvSpPr>
      <xdr:spPr>
        <a:xfrm>
          <a:off x="4673600" y="9296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91440</xdr:rowOff>
    </xdr:from>
    <xdr:to>
      <xdr:col>24</xdr:col>
      <xdr:colOff>152400</xdr:colOff>
      <xdr:row>55</xdr:row>
      <xdr:rowOff>91440</xdr:rowOff>
    </xdr:to>
    <xdr:cxnSp macro="">
      <xdr:nvCxnSpPr>
        <xdr:cNvPr id="175" name="直線コネクタ 174">
          <a:extLst>
            <a:ext uri="{FF2B5EF4-FFF2-40B4-BE49-F238E27FC236}">
              <a16:creationId xmlns:a16="http://schemas.microsoft.com/office/drawing/2014/main" id="{7C8056D1-AF31-4242-AD62-8822DF745CF7}"/>
            </a:ext>
          </a:extLst>
        </xdr:cNvPr>
        <xdr:cNvCxnSpPr/>
      </xdr:nvCxnSpPr>
      <xdr:spPr>
        <a:xfrm>
          <a:off x="4546600" y="952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170197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DC2168D5-FFCC-4EE0-8061-73646F5C6119}"/>
            </a:ext>
          </a:extLst>
        </xdr:cNvPr>
        <xdr:cNvSpPr txBox="1"/>
      </xdr:nvSpPr>
      <xdr:spPr>
        <a:xfrm>
          <a:off x="4673600" y="10285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147320</xdr:rowOff>
    </xdr:from>
    <xdr:to>
      <xdr:col>24</xdr:col>
      <xdr:colOff>114300</xdr:colOff>
      <xdr:row>61</xdr:row>
      <xdr:rowOff>77470</xdr:rowOff>
    </xdr:to>
    <xdr:sp macro="" textlink="">
      <xdr:nvSpPr>
        <xdr:cNvPr id="177" name="フローチャート: 判断 176">
          <a:extLst>
            <a:ext uri="{FF2B5EF4-FFF2-40B4-BE49-F238E27FC236}">
              <a16:creationId xmlns:a16="http://schemas.microsoft.com/office/drawing/2014/main" id="{F7CAA51A-89EE-4F2D-9757-E7BD6CBD5A3E}"/>
            </a:ext>
          </a:extLst>
        </xdr:cNvPr>
        <xdr:cNvSpPr/>
      </xdr:nvSpPr>
      <xdr:spPr>
        <a:xfrm>
          <a:off x="4584700" y="1043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139700</xdr:rowOff>
    </xdr:from>
    <xdr:to>
      <xdr:col>20</xdr:col>
      <xdr:colOff>38100</xdr:colOff>
      <xdr:row>61</xdr:row>
      <xdr:rowOff>69850</xdr:rowOff>
    </xdr:to>
    <xdr:sp macro="" textlink="">
      <xdr:nvSpPr>
        <xdr:cNvPr id="178" name="フローチャート: 判断 177">
          <a:extLst>
            <a:ext uri="{FF2B5EF4-FFF2-40B4-BE49-F238E27FC236}">
              <a16:creationId xmlns:a16="http://schemas.microsoft.com/office/drawing/2014/main" id="{7FD35605-4E20-4435-80EB-89AE0C0FD76C}"/>
            </a:ext>
          </a:extLst>
        </xdr:cNvPr>
        <xdr:cNvSpPr/>
      </xdr:nvSpPr>
      <xdr:spPr>
        <a:xfrm>
          <a:off x="3746500" y="1042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132080</xdr:rowOff>
    </xdr:from>
    <xdr:to>
      <xdr:col>15</xdr:col>
      <xdr:colOff>101600</xdr:colOff>
      <xdr:row>61</xdr:row>
      <xdr:rowOff>62230</xdr:rowOff>
    </xdr:to>
    <xdr:sp macro="" textlink="">
      <xdr:nvSpPr>
        <xdr:cNvPr id="179" name="フローチャート: 判断 178">
          <a:extLst>
            <a:ext uri="{FF2B5EF4-FFF2-40B4-BE49-F238E27FC236}">
              <a16:creationId xmlns:a16="http://schemas.microsoft.com/office/drawing/2014/main" id="{1FD55181-4765-419E-B095-2026389910DD}"/>
            </a:ext>
          </a:extLst>
        </xdr:cNvPr>
        <xdr:cNvSpPr/>
      </xdr:nvSpPr>
      <xdr:spPr>
        <a:xfrm>
          <a:off x="28575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133985</xdr:rowOff>
    </xdr:from>
    <xdr:to>
      <xdr:col>10</xdr:col>
      <xdr:colOff>165100</xdr:colOff>
      <xdr:row>61</xdr:row>
      <xdr:rowOff>64135</xdr:rowOff>
    </xdr:to>
    <xdr:sp macro="" textlink="">
      <xdr:nvSpPr>
        <xdr:cNvPr id="180" name="フローチャート: 判断 179">
          <a:extLst>
            <a:ext uri="{FF2B5EF4-FFF2-40B4-BE49-F238E27FC236}">
              <a16:creationId xmlns:a16="http://schemas.microsoft.com/office/drawing/2014/main" id="{E994CDA7-6362-4072-9CBB-ECCEE53568EF}"/>
            </a:ext>
          </a:extLst>
        </xdr:cNvPr>
        <xdr:cNvSpPr/>
      </xdr:nvSpPr>
      <xdr:spPr>
        <a:xfrm>
          <a:off x="1968500" y="1042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8255</xdr:rowOff>
    </xdr:from>
    <xdr:to>
      <xdr:col>6</xdr:col>
      <xdr:colOff>38100</xdr:colOff>
      <xdr:row>60</xdr:row>
      <xdr:rowOff>109855</xdr:rowOff>
    </xdr:to>
    <xdr:sp macro="" textlink="">
      <xdr:nvSpPr>
        <xdr:cNvPr id="181" name="フローチャート: 判断 180">
          <a:extLst>
            <a:ext uri="{FF2B5EF4-FFF2-40B4-BE49-F238E27FC236}">
              <a16:creationId xmlns:a16="http://schemas.microsoft.com/office/drawing/2014/main" id="{9D2C08E0-5E66-4180-868F-CE51BAB04AC5}"/>
            </a:ext>
          </a:extLst>
        </xdr:cNvPr>
        <xdr:cNvSpPr/>
      </xdr:nvSpPr>
      <xdr:spPr>
        <a:xfrm>
          <a:off x="1079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30028C17-59EF-4A5F-AA19-456E3451D91D}"/>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983F32F1-B099-48F3-93B2-7F6CFA0E8F1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122155FC-7DE4-42A8-9846-8AF69D6702E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B338FBAA-2915-4886-A047-3F349A81787B}"/>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1C1836F-7682-40AB-A52E-98A7CAB6476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128270</xdr:rowOff>
    </xdr:from>
    <xdr:to>
      <xdr:col>24</xdr:col>
      <xdr:colOff>114300</xdr:colOff>
      <xdr:row>63</xdr:row>
      <xdr:rowOff>58420</xdr:rowOff>
    </xdr:to>
    <xdr:sp macro="" textlink="">
      <xdr:nvSpPr>
        <xdr:cNvPr id="187" name="楕円 186">
          <a:extLst>
            <a:ext uri="{FF2B5EF4-FFF2-40B4-BE49-F238E27FC236}">
              <a16:creationId xmlns:a16="http://schemas.microsoft.com/office/drawing/2014/main" id="{5340D582-487F-4BFF-9B9E-EC16F90D411B}"/>
            </a:ext>
          </a:extLst>
        </xdr:cNvPr>
        <xdr:cNvSpPr/>
      </xdr:nvSpPr>
      <xdr:spPr>
        <a:xfrm>
          <a:off x="4584700" y="1075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106697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894A55BF-670C-490F-AB11-BBA513305784}"/>
            </a:ext>
          </a:extLst>
        </xdr:cNvPr>
        <xdr:cNvSpPr txBox="1"/>
      </xdr:nvSpPr>
      <xdr:spPr>
        <a:xfrm>
          <a:off x="4673600" y="1073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132080</xdr:rowOff>
    </xdr:from>
    <xdr:to>
      <xdr:col>20</xdr:col>
      <xdr:colOff>38100</xdr:colOff>
      <xdr:row>63</xdr:row>
      <xdr:rowOff>62230</xdr:rowOff>
    </xdr:to>
    <xdr:sp macro="" textlink="">
      <xdr:nvSpPr>
        <xdr:cNvPr id="189" name="楕円 188">
          <a:extLst>
            <a:ext uri="{FF2B5EF4-FFF2-40B4-BE49-F238E27FC236}">
              <a16:creationId xmlns:a16="http://schemas.microsoft.com/office/drawing/2014/main" id="{57ACB043-97F2-4391-942A-25D71AD6C17E}"/>
            </a:ext>
          </a:extLst>
        </xdr:cNvPr>
        <xdr:cNvSpPr/>
      </xdr:nvSpPr>
      <xdr:spPr>
        <a:xfrm>
          <a:off x="3746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7620</xdr:rowOff>
    </xdr:from>
    <xdr:to>
      <xdr:col>24</xdr:col>
      <xdr:colOff>63500</xdr:colOff>
      <xdr:row>63</xdr:row>
      <xdr:rowOff>11430</xdr:rowOff>
    </xdr:to>
    <xdr:cxnSp macro="">
      <xdr:nvCxnSpPr>
        <xdr:cNvPr id="190" name="直線コネクタ 189">
          <a:extLst>
            <a:ext uri="{FF2B5EF4-FFF2-40B4-BE49-F238E27FC236}">
              <a16:creationId xmlns:a16="http://schemas.microsoft.com/office/drawing/2014/main" id="{5DEBF46F-EF74-4384-B398-881295BB3B88}"/>
            </a:ext>
          </a:extLst>
        </xdr:cNvPr>
        <xdr:cNvCxnSpPr/>
      </xdr:nvCxnSpPr>
      <xdr:spPr>
        <a:xfrm flipV="1">
          <a:off x="3797300" y="108089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120650</xdr:rowOff>
    </xdr:from>
    <xdr:to>
      <xdr:col>15</xdr:col>
      <xdr:colOff>101600</xdr:colOff>
      <xdr:row>63</xdr:row>
      <xdr:rowOff>50800</xdr:rowOff>
    </xdr:to>
    <xdr:sp macro="" textlink="">
      <xdr:nvSpPr>
        <xdr:cNvPr id="191" name="楕円 190">
          <a:extLst>
            <a:ext uri="{FF2B5EF4-FFF2-40B4-BE49-F238E27FC236}">
              <a16:creationId xmlns:a16="http://schemas.microsoft.com/office/drawing/2014/main" id="{D4BB84F2-E592-4F7A-AB7F-B46D13AEC545}"/>
            </a:ext>
          </a:extLst>
        </xdr:cNvPr>
        <xdr:cNvSpPr/>
      </xdr:nvSpPr>
      <xdr:spPr>
        <a:xfrm>
          <a:off x="2857500" y="1075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0</xdr:rowOff>
    </xdr:from>
    <xdr:to>
      <xdr:col>19</xdr:col>
      <xdr:colOff>177800</xdr:colOff>
      <xdr:row>63</xdr:row>
      <xdr:rowOff>11430</xdr:rowOff>
    </xdr:to>
    <xdr:cxnSp macro="">
      <xdr:nvCxnSpPr>
        <xdr:cNvPr id="192" name="直線コネクタ 191">
          <a:extLst>
            <a:ext uri="{FF2B5EF4-FFF2-40B4-BE49-F238E27FC236}">
              <a16:creationId xmlns:a16="http://schemas.microsoft.com/office/drawing/2014/main" id="{6E8F35B8-C267-4EE3-BC6C-0CA42E6BFB1D}"/>
            </a:ext>
          </a:extLst>
        </xdr:cNvPr>
        <xdr:cNvCxnSpPr/>
      </xdr:nvCxnSpPr>
      <xdr:spPr>
        <a:xfrm>
          <a:off x="2908300" y="108013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109220</xdr:rowOff>
    </xdr:from>
    <xdr:to>
      <xdr:col>10</xdr:col>
      <xdr:colOff>165100</xdr:colOff>
      <xdr:row>63</xdr:row>
      <xdr:rowOff>39370</xdr:rowOff>
    </xdr:to>
    <xdr:sp macro="" textlink="">
      <xdr:nvSpPr>
        <xdr:cNvPr id="193" name="楕円 192">
          <a:extLst>
            <a:ext uri="{FF2B5EF4-FFF2-40B4-BE49-F238E27FC236}">
              <a16:creationId xmlns:a16="http://schemas.microsoft.com/office/drawing/2014/main" id="{B09B7D79-B462-420D-A5F9-B8258BDF6BD1}"/>
            </a:ext>
          </a:extLst>
        </xdr:cNvPr>
        <xdr:cNvSpPr/>
      </xdr:nvSpPr>
      <xdr:spPr>
        <a:xfrm>
          <a:off x="196850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160020</xdr:rowOff>
    </xdr:from>
    <xdr:to>
      <xdr:col>15</xdr:col>
      <xdr:colOff>50800</xdr:colOff>
      <xdr:row>63</xdr:row>
      <xdr:rowOff>0</xdr:rowOff>
    </xdr:to>
    <xdr:cxnSp macro="">
      <xdr:nvCxnSpPr>
        <xdr:cNvPr id="194" name="直線コネクタ 193">
          <a:extLst>
            <a:ext uri="{FF2B5EF4-FFF2-40B4-BE49-F238E27FC236}">
              <a16:creationId xmlns:a16="http://schemas.microsoft.com/office/drawing/2014/main" id="{69F6D790-2258-4502-A755-98CA21539017}"/>
            </a:ext>
          </a:extLst>
        </xdr:cNvPr>
        <xdr:cNvCxnSpPr/>
      </xdr:nvCxnSpPr>
      <xdr:spPr>
        <a:xfrm>
          <a:off x="2019300" y="107899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154940</xdr:rowOff>
    </xdr:from>
    <xdr:to>
      <xdr:col>6</xdr:col>
      <xdr:colOff>38100</xdr:colOff>
      <xdr:row>63</xdr:row>
      <xdr:rowOff>85090</xdr:rowOff>
    </xdr:to>
    <xdr:sp macro="" textlink="">
      <xdr:nvSpPr>
        <xdr:cNvPr id="195" name="楕円 194">
          <a:extLst>
            <a:ext uri="{FF2B5EF4-FFF2-40B4-BE49-F238E27FC236}">
              <a16:creationId xmlns:a16="http://schemas.microsoft.com/office/drawing/2014/main" id="{C6AAA152-E883-42E8-9E20-F7B755268A2F}"/>
            </a:ext>
          </a:extLst>
        </xdr:cNvPr>
        <xdr:cNvSpPr/>
      </xdr:nvSpPr>
      <xdr:spPr>
        <a:xfrm>
          <a:off x="1079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160020</xdr:rowOff>
    </xdr:from>
    <xdr:to>
      <xdr:col>10</xdr:col>
      <xdr:colOff>114300</xdr:colOff>
      <xdr:row>63</xdr:row>
      <xdr:rowOff>34290</xdr:rowOff>
    </xdr:to>
    <xdr:cxnSp macro="">
      <xdr:nvCxnSpPr>
        <xdr:cNvPr id="196" name="直線コネクタ 195">
          <a:extLst>
            <a:ext uri="{FF2B5EF4-FFF2-40B4-BE49-F238E27FC236}">
              <a16:creationId xmlns:a16="http://schemas.microsoft.com/office/drawing/2014/main" id="{6989D650-E083-4077-BF21-2D25B1C204ED}"/>
            </a:ext>
          </a:extLst>
        </xdr:cNvPr>
        <xdr:cNvCxnSpPr/>
      </xdr:nvCxnSpPr>
      <xdr:spPr>
        <a:xfrm flipV="1">
          <a:off x="1130300" y="10789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86377</xdr:rowOff>
    </xdr:from>
    <xdr:ext cx="405111" cy="259045"/>
    <xdr:sp macro="" textlink="">
      <xdr:nvSpPr>
        <xdr:cNvPr id="197" name="n_1aveValue【体育館・プール】&#10;有形固定資産減価償却率">
          <a:extLst>
            <a:ext uri="{FF2B5EF4-FFF2-40B4-BE49-F238E27FC236}">
              <a16:creationId xmlns:a16="http://schemas.microsoft.com/office/drawing/2014/main" id="{3748BA63-8FEF-4112-88C5-5ED6827285F4}"/>
            </a:ext>
          </a:extLst>
        </xdr:cNvPr>
        <xdr:cNvSpPr txBox="1"/>
      </xdr:nvSpPr>
      <xdr:spPr>
        <a:xfrm>
          <a:off x="3582044" y="10201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78757</xdr:rowOff>
    </xdr:from>
    <xdr:ext cx="405111" cy="259045"/>
    <xdr:sp macro="" textlink="">
      <xdr:nvSpPr>
        <xdr:cNvPr id="198" name="n_2aveValue【体育館・プール】&#10;有形固定資産減価償却率">
          <a:extLst>
            <a:ext uri="{FF2B5EF4-FFF2-40B4-BE49-F238E27FC236}">
              <a16:creationId xmlns:a16="http://schemas.microsoft.com/office/drawing/2014/main" id="{5E7CC013-EC0B-436C-B471-B6280184E1D6}"/>
            </a:ext>
          </a:extLst>
        </xdr:cNvPr>
        <xdr:cNvSpPr txBox="1"/>
      </xdr:nvSpPr>
      <xdr:spPr>
        <a:xfrm>
          <a:off x="2705744" y="1019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80662</xdr:rowOff>
    </xdr:from>
    <xdr:ext cx="405111" cy="259045"/>
    <xdr:sp macro="" textlink="">
      <xdr:nvSpPr>
        <xdr:cNvPr id="199" name="n_3aveValue【体育館・プール】&#10;有形固定資産減価償却率">
          <a:extLst>
            <a:ext uri="{FF2B5EF4-FFF2-40B4-BE49-F238E27FC236}">
              <a16:creationId xmlns:a16="http://schemas.microsoft.com/office/drawing/2014/main" id="{17871833-1FC6-4393-886B-965D9ADDCDC4}"/>
            </a:ext>
          </a:extLst>
        </xdr:cNvPr>
        <xdr:cNvSpPr txBox="1"/>
      </xdr:nvSpPr>
      <xdr:spPr>
        <a:xfrm>
          <a:off x="1816744" y="10196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126382</xdr:rowOff>
    </xdr:from>
    <xdr:ext cx="405111" cy="259045"/>
    <xdr:sp macro="" textlink="">
      <xdr:nvSpPr>
        <xdr:cNvPr id="200" name="n_4aveValue【体育館・プール】&#10;有形固定資産減価償却率">
          <a:extLst>
            <a:ext uri="{FF2B5EF4-FFF2-40B4-BE49-F238E27FC236}">
              <a16:creationId xmlns:a16="http://schemas.microsoft.com/office/drawing/2014/main" id="{DB9B8577-82EC-45A9-B563-57F9A11045ED}"/>
            </a:ext>
          </a:extLst>
        </xdr:cNvPr>
        <xdr:cNvSpPr txBox="1"/>
      </xdr:nvSpPr>
      <xdr:spPr>
        <a:xfrm>
          <a:off x="927744" y="1007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53357</xdr:rowOff>
    </xdr:from>
    <xdr:ext cx="405111" cy="259045"/>
    <xdr:sp macro="" textlink="">
      <xdr:nvSpPr>
        <xdr:cNvPr id="201" name="n_1mainValue【体育館・プール】&#10;有形固定資産減価償却率">
          <a:extLst>
            <a:ext uri="{FF2B5EF4-FFF2-40B4-BE49-F238E27FC236}">
              <a16:creationId xmlns:a16="http://schemas.microsoft.com/office/drawing/2014/main" id="{B7570C5D-F552-4873-BA19-1D6FED2EE377}"/>
            </a:ext>
          </a:extLst>
        </xdr:cNvPr>
        <xdr:cNvSpPr txBox="1"/>
      </xdr:nvSpPr>
      <xdr:spPr>
        <a:xfrm>
          <a:off x="3582044" y="1085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41927</xdr:rowOff>
    </xdr:from>
    <xdr:ext cx="405111" cy="259045"/>
    <xdr:sp macro="" textlink="">
      <xdr:nvSpPr>
        <xdr:cNvPr id="202" name="n_2mainValue【体育館・プール】&#10;有形固定資産減価償却率">
          <a:extLst>
            <a:ext uri="{FF2B5EF4-FFF2-40B4-BE49-F238E27FC236}">
              <a16:creationId xmlns:a16="http://schemas.microsoft.com/office/drawing/2014/main" id="{C1C018E1-A2FD-4E3B-84A2-4A61C7BAF6F0}"/>
            </a:ext>
          </a:extLst>
        </xdr:cNvPr>
        <xdr:cNvSpPr txBox="1"/>
      </xdr:nvSpPr>
      <xdr:spPr>
        <a:xfrm>
          <a:off x="2705744" y="1084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30497</xdr:rowOff>
    </xdr:from>
    <xdr:ext cx="405111" cy="259045"/>
    <xdr:sp macro="" textlink="">
      <xdr:nvSpPr>
        <xdr:cNvPr id="203" name="n_3mainValue【体育館・プール】&#10;有形固定資産減価償却率">
          <a:extLst>
            <a:ext uri="{FF2B5EF4-FFF2-40B4-BE49-F238E27FC236}">
              <a16:creationId xmlns:a16="http://schemas.microsoft.com/office/drawing/2014/main" id="{3DBC699E-7DD9-444F-A110-4A09D6183507}"/>
            </a:ext>
          </a:extLst>
        </xdr:cNvPr>
        <xdr:cNvSpPr txBox="1"/>
      </xdr:nvSpPr>
      <xdr:spPr>
        <a:xfrm>
          <a:off x="1816744"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76217</xdr:rowOff>
    </xdr:from>
    <xdr:ext cx="405111" cy="259045"/>
    <xdr:sp macro="" textlink="">
      <xdr:nvSpPr>
        <xdr:cNvPr id="204" name="n_4mainValue【体育館・プール】&#10;有形固定資産減価償却率">
          <a:extLst>
            <a:ext uri="{FF2B5EF4-FFF2-40B4-BE49-F238E27FC236}">
              <a16:creationId xmlns:a16="http://schemas.microsoft.com/office/drawing/2014/main" id="{80586539-F325-464A-B0E9-3AF25655AF83}"/>
            </a:ext>
          </a:extLst>
        </xdr:cNvPr>
        <xdr:cNvSpPr txBox="1"/>
      </xdr:nvSpPr>
      <xdr:spPr>
        <a:xfrm>
          <a:off x="927744" y="1087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D79B1A2-FDC2-4D8D-B78C-B390EBF0BA79}"/>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CF0A107B-A46A-42EB-A2C4-02D676362E0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C501B887-C009-4B01-BA53-48B9F7F158A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15AF7197-8849-4817-8224-172B3104384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BF3B9DF3-6BFB-4C8A-86FD-43F78F7ACB73}"/>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A2DD6AFF-C0A5-4801-B09D-280429664A1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A6CBE937-468D-4BB8-8845-DAE8642D45AE}"/>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22233602-B1A5-4FF0-AFD9-9A72E381761A}"/>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6054ED83-AE12-4607-9B2D-5C3DCB429CD5}"/>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6639A0A3-01EC-4F36-9C8D-5236D2AB6EB4}"/>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5" name="直線コネクタ 214">
          <a:extLst>
            <a:ext uri="{FF2B5EF4-FFF2-40B4-BE49-F238E27FC236}">
              <a16:creationId xmlns:a16="http://schemas.microsoft.com/office/drawing/2014/main" id="{5AAE53CC-8FA7-4E37-BF85-853509D69798}"/>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6" name="テキスト ボックス 215">
          <a:extLst>
            <a:ext uri="{FF2B5EF4-FFF2-40B4-BE49-F238E27FC236}">
              <a16:creationId xmlns:a16="http://schemas.microsoft.com/office/drawing/2014/main" id="{94BCF551-FF30-45CB-B3B5-ABDDD7CD3226}"/>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7" name="直線コネクタ 216">
          <a:extLst>
            <a:ext uri="{FF2B5EF4-FFF2-40B4-BE49-F238E27FC236}">
              <a16:creationId xmlns:a16="http://schemas.microsoft.com/office/drawing/2014/main" id="{3E1348AA-CF0A-4DA0-9DD0-A93362B69CE9}"/>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8" name="テキスト ボックス 217">
          <a:extLst>
            <a:ext uri="{FF2B5EF4-FFF2-40B4-BE49-F238E27FC236}">
              <a16:creationId xmlns:a16="http://schemas.microsoft.com/office/drawing/2014/main" id="{A7A36C3D-5E7C-4389-AA78-44A3B5556D31}"/>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9" name="直線コネクタ 218">
          <a:extLst>
            <a:ext uri="{FF2B5EF4-FFF2-40B4-BE49-F238E27FC236}">
              <a16:creationId xmlns:a16="http://schemas.microsoft.com/office/drawing/2014/main" id="{820A6DC0-D976-4987-BE34-A820A5240DEB}"/>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0" name="テキスト ボックス 219">
          <a:extLst>
            <a:ext uri="{FF2B5EF4-FFF2-40B4-BE49-F238E27FC236}">
              <a16:creationId xmlns:a16="http://schemas.microsoft.com/office/drawing/2014/main" id="{48907E95-68ED-438D-AC78-CCC5852F9D87}"/>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1" name="直線コネクタ 220">
          <a:extLst>
            <a:ext uri="{FF2B5EF4-FFF2-40B4-BE49-F238E27FC236}">
              <a16:creationId xmlns:a16="http://schemas.microsoft.com/office/drawing/2014/main" id="{3E9FD620-F877-4A09-B668-23C0F0D80284}"/>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2" name="テキスト ボックス 221">
          <a:extLst>
            <a:ext uri="{FF2B5EF4-FFF2-40B4-BE49-F238E27FC236}">
              <a16:creationId xmlns:a16="http://schemas.microsoft.com/office/drawing/2014/main" id="{368ED43C-1C93-4A98-B509-2535F648794C}"/>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3" name="直線コネクタ 222">
          <a:extLst>
            <a:ext uri="{FF2B5EF4-FFF2-40B4-BE49-F238E27FC236}">
              <a16:creationId xmlns:a16="http://schemas.microsoft.com/office/drawing/2014/main" id="{873E140D-E413-4F75-BE65-72869E01DD29}"/>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4" name="テキスト ボックス 223">
          <a:extLst>
            <a:ext uri="{FF2B5EF4-FFF2-40B4-BE49-F238E27FC236}">
              <a16:creationId xmlns:a16="http://schemas.microsoft.com/office/drawing/2014/main" id="{CE55A653-2343-48D1-82B7-2F66F76D0592}"/>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5" name="直線コネクタ 224">
          <a:extLst>
            <a:ext uri="{FF2B5EF4-FFF2-40B4-BE49-F238E27FC236}">
              <a16:creationId xmlns:a16="http://schemas.microsoft.com/office/drawing/2014/main" id="{AA9549A8-E604-4735-A314-AC352EA90E0D}"/>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6" name="テキスト ボックス 225">
          <a:extLst>
            <a:ext uri="{FF2B5EF4-FFF2-40B4-BE49-F238E27FC236}">
              <a16:creationId xmlns:a16="http://schemas.microsoft.com/office/drawing/2014/main" id="{1E05F8C7-B20D-42D2-982B-E9F509317477}"/>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D4ACFC86-2E7D-4BE1-93AF-CDF1395EA38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B7FF58BF-5B9C-46B3-B846-A102623DF3AD}"/>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C85B89DC-2057-4990-B514-7A3D67A3338B}"/>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47353</xdr:rowOff>
    </xdr:from>
    <xdr:to>
      <xdr:col>54</xdr:col>
      <xdr:colOff>189865</xdr:colOff>
      <xdr:row>64</xdr:row>
      <xdr:rowOff>98951</xdr:rowOff>
    </xdr:to>
    <xdr:cxnSp macro="">
      <xdr:nvCxnSpPr>
        <xdr:cNvPr id="230" name="直線コネクタ 229">
          <a:extLst>
            <a:ext uri="{FF2B5EF4-FFF2-40B4-BE49-F238E27FC236}">
              <a16:creationId xmlns:a16="http://schemas.microsoft.com/office/drawing/2014/main" id="{05C75215-79FB-4F8C-9144-DC4C9694284D}"/>
            </a:ext>
          </a:extLst>
        </xdr:cNvPr>
        <xdr:cNvCxnSpPr/>
      </xdr:nvCxnSpPr>
      <xdr:spPr>
        <a:xfrm flipV="1">
          <a:off x="10476865" y="9477103"/>
          <a:ext cx="0" cy="1594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102778</xdr:rowOff>
    </xdr:from>
    <xdr:ext cx="469744" cy="259045"/>
    <xdr:sp macro="" textlink="">
      <xdr:nvSpPr>
        <xdr:cNvPr id="231" name="【体育館・プール】&#10;一人当たり面積最小値テキスト">
          <a:extLst>
            <a:ext uri="{FF2B5EF4-FFF2-40B4-BE49-F238E27FC236}">
              <a16:creationId xmlns:a16="http://schemas.microsoft.com/office/drawing/2014/main" id="{1DD39355-DD21-4371-A42E-6247BA11882A}"/>
            </a:ext>
          </a:extLst>
        </xdr:cNvPr>
        <xdr:cNvSpPr txBox="1"/>
      </xdr:nvSpPr>
      <xdr:spPr>
        <a:xfrm>
          <a:off x="10515600" y="1107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98951</xdr:rowOff>
    </xdr:from>
    <xdr:to>
      <xdr:col>55</xdr:col>
      <xdr:colOff>88900</xdr:colOff>
      <xdr:row>64</xdr:row>
      <xdr:rowOff>98951</xdr:rowOff>
    </xdr:to>
    <xdr:cxnSp macro="">
      <xdr:nvCxnSpPr>
        <xdr:cNvPr id="232" name="直線コネクタ 231">
          <a:extLst>
            <a:ext uri="{FF2B5EF4-FFF2-40B4-BE49-F238E27FC236}">
              <a16:creationId xmlns:a16="http://schemas.microsoft.com/office/drawing/2014/main" id="{DF956CDF-7F11-45B0-9819-CA75B58FB36F}"/>
            </a:ext>
          </a:extLst>
        </xdr:cNvPr>
        <xdr:cNvCxnSpPr/>
      </xdr:nvCxnSpPr>
      <xdr:spPr>
        <a:xfrm>
          <a:off x="10388600" y="11071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165480</xdr:rowOff>
    </xdr:from>
    <xdr:ext cx="469744" cy="259045"/>
    <xdr:sp macro="" textlink="">
      <xdr:nvSpPr>
        <xdr:cNvPr id="233" name="【体育館・プール】&#10;一人当たり面積最大値テキスト">
          <a:extLst>
            <a:ext uri="{FF2B5EF4-FFF2-40B4-BE49-F238E27FC236}">
              <a16:creationId xmlns:a16="http://schemas.microsoft.com/office/drawing/2014/main" id="{2A2ED299-CEC9-432F-BE86-00248C444F61}"/>
            </a:ext>
          </a:extLst>
        </xdr:cNvPr>
        <xdr:cNvSpPr txBox="1"/>
      </xdr:nvSpPr>
      <xdr:spPr>
        <a:xfrm>
          <a:off x="10515600" y="9252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47353</xdr:rowOff>
    </xdr:from>
    <xdr:to>
      <xdr:col>55</xdr:col>
      <xdr:colOff>88900</xdr:colOff>
      <xdr:row>55</xdr:row>
      <xdr:rowOff>47353</xdr:rowOff>
    </xdr:to>
    <xdr:cxnSp macro="">
      <xdr:nvCxnSpPr>
        <xdr:cNvPr id="234" name="直線コネクタ 233">
          <a:extLst>
            <a:ext uri="{FF2B5EF4-FFF2-40B4-BE49-F238E27FC236}">
              <a16:creationId xmlns:a16="http://schemas.microsoft.com/office/drawing/2014/main" id="{6375FB44-BB42-494A-89B9-9442D84F59CC}"/>
            </a:ext>
          </a:extLst>
        </xdr:cNvPr>
        <xdr:cNvCxnSpPr/>
      </xdr:nvCxnSpPr>
      <xdr:spPr>
        <a:xfrm>
          <a:off x="10388600" y="947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81805</xdr:rowOff>
    </xdr:from>
    <xdr:ext cx="469744" cy="259045"/>
    <xdr:sp macro="" textlink="">
      <xdr:nvSpPr>
        <xdr:cNvPr id="235" name="【体育館・プール】&#10;一人当たり面積平均値テキスト">
          <a:extLst>
            <a:ext uri="{FF2B5EF4-FFF2-40B4-BE49-F238E27FC236}">
              <a16:creationId xmlns:a16="http://schemas.microsoft.com/office/drawing/2014/main" id="{681B357C-B430-43CA-81A1-4425C4B82D6D}"/>
            </a:ext>
          </a:extLst>
        </xdr:cNvPr>
        <xdr:cNvSpPr txBox="1"/>
      </xdr:nvSpPr>
      <xdr:spPr>
        <a:xfrm>
          <a:off x="10515600" y="105402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58928</xdr:rowOff>
    </xdr:from>
    <xdr:to>
      <xdr:col>55</xdr:col>
      <xdr:colOff>50800</xdr:colOff>
      <xdr:row>62</xdr:row>
      <xdr:rowOff>160528</xdr:rowOff>
    </xdr:to>
    <xdr:sp macro="" textlink="">
      <xdr:nvSpPr>
        <xdr:cNvPr id="236" name="フローチャート: 判断 235">
          <a:extLst>
            <a:ext uri="{FF2B5EF4-FFF2-40B4-BE49-F238E27FC236}">
              <a16:creationId xmlns:a16="http://schemas.microsoft.com/office/drawing/2014/main" id="{C020FADE-B84E-4E07-9B0F-BFAC2C4D1462}"/>
            </a:ext>
          </a:extLst>
        </xdr:cNvPr>
        <xdr:cNvSpPr/>
      </xdr:nvSpPr>
      <xdr:spPr>
        <a:xfrm>
          <a:off x="10426700" y="1068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77543</xdr:rowOff>
    </xdr:from>
    <xdr:to>
      <xdr:col>50</xdr:col>
      <xdr:colOff>165100</xdr:colOff>
      <xdr:row>63</xdr:row>
      <xdr:rowOff>7693</xdr:rowOff>
    </xdr:to>
    <xdr:sp macro="" textlink="">
      <xdr:nvSpPr>
        <xdr:cNvPr id="237" name="フローチャート: 判断 236">
          <a:extLst>
            <a:ext uri="{FF2B5EF4-FFF2-40B4-BE49-F238E27FC236}">
              <a16:creationId xmlns:a16="http://schemas.microsoft.com/office/drawing/2014/main" id="{0D8B4F12-E3B6-4DA7-B5D8-778B55C9C13C}"/>
            </a:ext>
          </a:extLst>
        </xdr:cNvPr>
        <xdr:cNvSpPr/>
      </xdr:nvSpPr>
      <xdr:spPr>
        <a:xfrm>
          <a:off x="9588500" y="1070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92565</xdr:rowOff>
    </xdr:from>
    <xdr:to>
      <xdr:col>46</xdr:col>
      <xdr:colOff>38100</xdr:colOff>
      <xdr:row>63</xdr:row>
      <xdr:rowOff>22715</xdr:rowOff>
    </xdr:to>
    <xdr:sp macro="" textlink="">
      <xdr:nvSpPr>
        <xdr:cNvPr id="238" name="フローチャート: 判断 237">
          <a:extLst>
            <a:ext uri="{FF2B5EF4-FFF2-40B4-BE49-F238E27FC236}">
              <a16:creationId xmlns:a16="http://schemas.microsoft.com/office/drawing/2014/main" id="{1E009EED-9877-4600-9C06-0DCD2D530F73}"/>
            </a:ext>
          </a:extLst>
        </xdr:cNvPr>
        <xdr:cNvSpPr/>
      </xdr:nvSpPr>
      <xdr:spPr>
        <a:xfrm>
          <a:off x="8699500" y="1072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94197</xdr:rowOff>
    </xdr:from>
    <xdr:to>
      <xdr:col>41</xdr:col>
      <xdr:colOff>101600</xdr:colOff>
      <xdr:row>63</xdr:row>
      <xdr:rowOff>24347</xdr:rowOff>
    </xdr:to>
    <xdr:sp macro="" textlink="">
      <xdr:nvSpPr>
        <xdr:cNvPr id="239" name="フローチャート: 判断 238">
          <a:extLst>
            <a:ext uri="{FF2B5EF4-FFF2-40B4-BE49-F238E27FC236}">
              <a16:creationId xmlns:a16="http://schemas.microsoft.com/office/drawing/2014/main" id="{55A4A156-0849-48DC-9DEC-1C91A9177190}"/>
            </a:ext>
          </a:extLst>
        </xdr:cNvPr>
        <xdr:cNvSpPr/>
      </xdr:nvSpPr>
      <xdr:spPr>
        <a:xfrm>
          <a:off x="7810500" y="1072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472</xdr:rowOff>
    </xdr:from>
    <xdr:to>
      <xdr:col>36</xdr:col>
      <xdr:colOff>165100</xdr:colOff>
      <xdr:row>63</xdr:row>
      <xdr:rowOff>102072</xdr:rowOff>
    </xdr:to>
    <xdr:sp macro="" textlink="">
      <xdr:nvSpPr>
        <xdr:cNvPr id="240" name="フローチャート: 判断 239">
          <a:extLst>
            <a:ext uri="{FF2B5EF4-FFF2-40B4-BE49-F238E27FC236}">
              <a16:creationId xmlns:a16="http://schemas.microsoft.com/office/drawing/2014/main" id="{2D6895B4-9FE0-4CBC-83C4-89559236F7D5}"/>
            </a:ext>
          </a:extLst>
        </xdr:cNvPr>
        <xdr:cNvSpPr/>
      </xdr:nvSpPr>
      <xdr:spPr>
        <a:xfrm>
          <a:off x="6921500" y="10801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617C4336-B95E-40B6-9B8B-7087C81CBBDF}"/>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DE907018-C3DA-45E7-AF86-CD7598E9119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A223EA8-8C01-4981-9EE9-EBE30337839B}"/>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D3D64A04-C6E6-4E8E-9F66-B0C2F1FCBA32}"/>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BD5C357C-33AB-45C3-ADC3-24C44273C62D}"/>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88973</xdr:rowOff>
    </xdr:from>
    <xdr:to>
      <xdr:col>55</xdr:col>
      <xdr:colOff>50800</xdr:colOff>
      <xdr:row>64</xdr:row>
      <xdr:rowOff>19123</xdr:rowOff>
    </xdr:to>
    <xdr:sp macro="" textlink="">
      <xdr:nvSpPr>
        <xdr:cNvPr id="246" name="楕円 245">
          <a:extLst>
            <a:ext uri="{FF2B5EF4-FFF2-40B4-BE49-F238E27FC236}">
              <a16:creationId xmlns:a16="http://schemas.microsoft.com/office/drawing/2014/main" id="{A02F48F5-E5C4-464E-99DB-BB7902944B19}"/>
            </a:ext>
          </a:extLst>
        </xdr:cNvPr>
        <xdr:cNvSpPr/>
      </xdr:nvSpPr>
      <xdr:spPr>
        <a:xfrm>
          <a:off x="10426700" y="1089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67400</xdr:rowOff>
    </xdr:from>
    <xdr:ext cx="469744" cy="259045"/>
    <xdr:sp macro="" textlink="">
      <xdr:nvSpPr>
        <xdr:cNvPr id="247" name="【体育館・プール】&#10;一人当たり面積該当値テキスト">
          <a:extLst>
            <a:ext uri="{FF2B5EF4-FFF2-40B4-BE49-F238E27FC236}">
              <a16:creationId xmlns:a16="http://schemas.microsoft.com/office/drawing/2014/main" id="{A4DF1DA9-96D2-44A1-A961-2BCA6D158D6B}"/>
            </a:ext>
          </a:extLst>
        </xdr:cNvPr>
        <xdr:cNvSpPr txBox="1"/>
      </xdr:nvSpPr>
      <xdr:spPr>
        <a:xfrm>
          <a:off x="10515600" y="10868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94197</xdr:rowOff>
    </xdr:from>
    <xdr:to>
      <xdr:col>50</xdr:col>
      <xdr:colOff>165100</xdr:colOff>
      <xdr:row>64</xdr:row>
      <xdr:rowOff>24347</xdr:rowOff>
    </xdr:to>
    <xdr:sp macro="" textlink="">
      <xdr:nvSpPr>
        <xdr:cNvPr id="248" name="楕円 247">
          <a:extLst>
            <a:ext uri="{FF2B5EF4-FFF2-40B4-BE49-F238E27FC236}">
              <a16:creationId xmlns:a16="http://schemas.microsoft.com/office/drawing/2014/main" id="{EECDC697-69A9-46DE-ABF1-87BCFA86EA87}"/>
            </a:ext>
          </a:extLst>
        </xdr:cNvPr>
        <xdr:cNvSpPr/>
      </xdr:nvSpPr>
      <xdr:spPr>
        <a:xfrm>
          <a:off x="9588500" y="10895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139773</xdr:rowOff>
    </xdr:from>
    <xdr:to>
      <xdr:col>55</xdr:col>
      <xdr:colOff>0</xdr:colOff>
      <xdr:row>63</xdr:row>
      <xdr:rowOff>144997</xdr:rowOff>
    </xdr:to>
    <xdr:cxnSp macro="">
      <xdr:nvCxnSpPr>
        <xdr:cNvPr id="249" name="直線コネクタ 248">
          <a:extLst>
            <a:ext uri="{FF2B5EF4-FFF2-40B4-BE49-F238E27FC236}">
              <a16:creationId xmlns:a16="http://schemas.microsoft.com/office/drawing/2014/main" id="{55A97455-F342-4AE0-8853-A8175502D56F}"/>
            </a:ext>
          </a:extLst>
        </xdr:cNvPr>
        <xdr:cNvCxnSpPr/>
      </xdr:nvCxnSpPr>
      <xdr:spPr>
        <a:xfrm flipV="1">
          <a:off x="9639300" y="10941123"/>
          <a:ext cx="838200" cy="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99096</xdr:rowOff>
    </xdr:from>
    <xdr:to>
      <xdr:col>46</xdr:col>
      <xdr:colOff>38100</xdr:colOff>
      <xdr:row>64</xdr:row>
      <xdr:rowOff>29246</xdr:rowOff>
    </xdr:to>
    <xdr:sp macro="" textlink="">
      <xdr:nvSpPr>
        <xdr:cNvPr id="250" name="楕円 249">
          <a:extLst>
            <a:ext uri="{FF2B5EF4-FFF2-40B4-BE49-F238E27FC236}">
              <a16:creationId xmlns:a16="http://schemas.microsoft.com/office/drawing/2014/main" id="{6EAA7EB5-0FC9-4C46-9EE9-18DF3117A073}"/>
            </a:ext>
          </a:extLst>
        </xdr:cNvPr>
        <xdr:cNvSpPr/>
      </xdr:nvSpPr>
      <xdr:spPr>
        <a:xfrm>
          <a:off x="8699500" y="10900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144997</xdr:rowOff>
    </xdr:from>
    <xdr:to>
      <xdr:col>50</xdr:col>
      <xdr:colOff>114300</xdr:colOff>
      <xdr:row>63</xdr:row>
      <xdr:rowOff>149896</xdr:rowOff>
    </xdr:to>
    <xdr:cxnSp macro="">
      <xdr:nvCxnSpPr>
        <xdr:cNvPr id="251" name="直線コネクタ 250">
          <a:extLst>
            <a:ext uri="{FF2B5EF4-FFF2-40B4-BE49-F238E27FC236}">
              <a16:creationId xmlns:a16="http://schemas.microsoft.com/office/drawing/2014/main" id="{F3904D8E-4AAB-4F28-8372-7311E6A308A3}"/>
            </a:ext>
          </a:extLst>
        </xdr:cNvPr>
        <xdr:cNvCxnSpPr/>
      </xdr:nvCxnSpPr>
      <xdr:spPr>
        <a:xfrm flipV="1">
          <a:off x="8750300" y="10946347"/>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103015</xdr:rowOff>
    </xdr:from>
    <xdr:to>
      <xdr:col>41</xdr:col>
      <xdr:colOff>101600</xdr:colOff>
      <xdr:row>64</xdr:row>
      <xdr:rowOff>33165</xdr:rowOff>
    </xdr:to>
    <xdr:sp macro="" textlink="">
      <xdr:nvSpPr>
        <xdr:cNvPr id="252" name="楕円 251">
          <a:extLst>
            <a:ext uri="{FF2B5EF4-FFF2-40B4-BE49-F238E27FC236}">
              <a16:creationId xmlns:a16="http://schemas.microsoft.com/office/drawing/2014/main" id="{74009765-7FAF-481A-86D6-7DCC00797079}"/>
            </a:ext>
          </a:extLst>
        </xdr:cNvPr>
        <xdr:cNvSpPr/>
      </xdr:nvSpPr>
      <xdr:spPr>
        <a:xfrm>
          <a:off x="7810500" y="1090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149896</xdr:rowOff>
    </xdr:from>
    <xdr:to>
      <xdr:col>45</xdr:col>
      <xdr:colOff>177800</xdr:colOff>
      <xdr:row>63</xdr:row>
      <xdr:rowOff>153815</xdr:rowOff>
    </xdr:to>
    <xdr:cxnSp macro="">
      <xdr:nvCxnSpPr>
        <xdr:cNvPr id="253" name="直線コネクタ 252">
          <a:extLst>
            <a:ext uri="{FF2B5EF4-FFF2-40B4-BE49-F238E27FC236}">
              <a16:creationId xmlns:a16="http://schemas.microsoft.com/office/drawing/2014/main" id="{DAD9F1F8-5526-46D5-A0BD-5DEF579BD870}"/>
            </a:ext>
          </a:extLst>
        </xdr:cNvPr>
        <xdr:cNvCxnSpPr/>
      </xdr:nvCxnSpPr>
      <xdr:spPr>
        <a:xfrm flipV="1">
          <a:off x="7861300" y="10951246"/>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106281</xdr:rowOff>
    </xdr:from>
    <xdr:to>
      <xdr:col>36</xdr:col>
      <xdr:colOff>165100</xdr:colOff>
      <xdr:row>64</xdr:row>
      <xdr:rowOff>36431</xdr:rowOff>
    </xdr:to>
    <xdr:sp macro="" textlink="">
      <xdr:nvSpPr>
        <xdr:cNvPr id="254" name="楕円 253">
          <a:extLst>
            <a:ext uri="{FF2B5EF4-FFF2-40B4-BE49-F238E27FC236}">
              <a16:creationId xmlns:a16="http://schemas.microsoft.com/office/drawing/2014/main" id="{A1A4523F-2AA1-42D1-8936-831B339FFC3A}"/>
            </a:ext>
          </a:extLst>
        </xdr:cNvPr>
        <xdr:cNvSpPr/>
      </xdr:nvSpPr>
      <xdr:spPr>
        <a:xfrm>
          <a:off x="6921500" y="1090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153815</xdr:rowOff>
    </xdr:from>
    <xdr:to>
      <xdr:col>41</xdr:col>
      <xdr:colOff>50800</xdr:colOff>
      <xdr:row>63</xdr:row>
      <xdr:rowOff>157081</xdr:rowOff>
    </xdr:to>
    <xdr:cxnSp macro="">
      <xdr:nvCxnSpPr>
        <xdr:cNvPr id="255" name="直線コネクタ 254">
          <a:extLst>
            <a:ext uri="{FF2B5EF4-FFF2-40B4-BE49-F238E27FC236}">
              <a16:creationId xmlns:a16="http://schemas.microsoft.com/office/drawing/2014/main" id="{C716C657-2F11-4B49-83A5-559126A9EBD8}"/>
            </a:ext>
          </a:extLst>
        </xdr:cNvPr>
        <xdr:cNvCxnSpPr/>
      </xdr:nvCxnSpPr>
      <xdr:spPr>
        <a:xfrm flipV="1">
          <a:off x="6972300" y="10955165"/>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24220</xdr:rowOff>
    </xdr:from>
    <xdr:ext cx="469744" cy="259045"/>
    <xdr:sp macro="" textlink="">
      <xdr:nvSpPr>
        <xdr:cNvPr id="256" name="n_1aveValue【体育館・プール】&#10;一人当たり面積">
          <a:extLst>
            <a:ext uri="{FF2B5EF4-FFF2-40B4-BE49-F238E27FC236}">
              <a16:creationId xmlns:a16="http://schemas.microsoft.com/office/drawing/2014/main" id="{6FCC56D6-9DA5-4CA9-AFE9-30C51EF7B2D7}"/>
            </a:ext>
          </a:extLst>
        </xdr:cNvPr>
        <xdr:cNvSpPr txBox="1"/>
      </xdr:nvSpPr>
      <xdr:spPr>
        <a:xfrm>
          <a:off x="9391727" y="10482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39242</xdr:rowOff>
    </xdr:from>
    <xdr:ext cx="469744" cy="259045"/>
    <xdr:sp macro="" textlink="">
      <xdr:nvSpPr>
        <xdr:cNvPr id="257" name="n_2aveValue【体育館・プール】&#10;一人当たり面積">
          <a:extLst>
            <a:ext uri="{FF2B5EF4-FFF2-40B4-BE49-F238E27FC236}">
              <a16:creationId xmlns:a16="http://schemas.microsoft.com/office/drawing/2014/main" id="{CDE369DD-E6DA-466F-BEDB-FA209ACC54FA}"/>
            </a:ext>
          </a:extLst>
        </xdr:cNvPr>
        <xdr:cNvSpPr txBox="1"/>
      </xdr:nvSpPr>
      <xdr:spPr>
        <a:xfrm>
          <a:off x="8515427" y="10497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40874</xdr:rowOff>
    </xdr:from>
    <xdr:ext cx="469744" cy="259045"/>
    <xdr:sp macro="" textlink="">
      <xdr:nvSpPr>
        <xdr:cNvPr id="258" name="n_3aveValue【体育館・プール】&#10;一人当たり面積">
          <a:extLst>
            <a:ext uri="{FF2B5EF4-FFF2-40B4-BE49-F238E27FC236}">
              <a16:creationId xmlns:a16="http://schemas.microsoft.com/office/drawing/2014/main" id="{CECAD85D-9B1B-4308-A74B-522CFB599B32}"/>
            </a:ext>
          </a:extLst>
        </xdr:cNvPr>
        <xdr:cNvSpPr txBox="1"/>
      </xdr:nvSpPr>
      <xdr:spPr>
        <a:xfrm>
          <a:off x="7626427" y="1049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118599</xdr:rowOff>
    </xdr:from>
    <xdr:ext cx="469744" cy="259045"/>
    <xdr:sp macro="" textlink="">
      <xdr:nvSpPr>
        <xdr:cNvPr id="259" name="n_4aveValue【体育館・プール】&#10;一人当たり面積">
          <a:extLst>
            <a:ext uri="{FF2B5EF4-FFF2-40B4-BE49-F238E27FC236}">
              <a16:creationId xmlns:a16="http://schemas.microsoft.com/office/drawing/2014/main" id="{289830DC-E69B-44CD-A68D-83C05A6422F7}"/>
            </a:ext>
          </a:extLst>
        </xdr:cNvPr>
        <xdr:cNvSpPr txBox="1"/>
      </xdr:nvSpPr>
      <xdr:spPr>
        <a:xfrm>
          <a:off x="6737427" y="1057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15474</xdr:rowOff>
    </xdr:from>
    <xdr:ext cx="469744" cy="259045"/>
    <xdr:sp macro="" textlink="">
      <xdr:nvSpPr>
        <xdr:cNvPr id="260" name="n_1mainValue【体育館・プール】&#10;一人当たり面積">
          <a:extLst>
            <a:ext uri="{FF2B5EF4-FFF2-40B4-BE49-F238E27FC236}">
              <a16:creationId xmlns:a16="http://schemas.microsoft.com/office/drawing/2014/main" id="{4CEA370A-7AD8-4FBE-901B-CB57C0FA7C35}"/>
            </a:ext>
          </a:extLst>
        </xdr:cNvPr>
        <xdr:cNvSpPr txBox="1"/>
      </xdr:nvSpPr>
      <xdr:spPr>
        <a:xfrm>
          <a:off x="9391727" y="10988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20373</xdr:rowOff>
    </xdr:from>
    <xdr:ext cx="469744" cy="259045"/>
    <xdr:sp macro="" textlink="">
      <xdr:nvSpPr>
        <xdr:cNvPr id="261" name="n_2mainValue【体育館・プール】&#10;一人当たり面積">
          <a:extLst>
            <a:ext uri="{FF2B5EF4-FFF2-40B4-BE49-F238E27FC236}">
              <a16:creationId xmlns:a16="http://schemas.microsoft.com/office/drawing/2014/main" id="{58A45254-9A8F-4511-8A5D-CC4295C1AD0C}"/>
            </a:ext>
          </a:extLst>
        </xdr:cNvPr>
        <xdr:cNvSpPr txBox="1"/>
      </xdr:nvSpPr>
      <xdr:spPr>
        <a:xfrm>
          <a:off x="8515427" y="10993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24292</xdr:rowOff>
    </xdr:from>
    <xdr:ext cx="469744" cy="259045"/>
    <xdr:sp macro="" textlink="">
      <xdr:nvSpPr>
        <xdr:cNvPr id="262" name="n_3mainValue【体育館・プール】&#10;一人当たり面積">
          <a:extLst>
            <a:ext uri="{FF2B5EF4-FFF2-40B4-BE49-F238E27FC236}">
              <a16:creationId xmlns:a16="http://schemas.microsoft.com/office/drawing/2014/main" id="{F79C4EA8-790B-4047-A5BE-4451301D00E6}"/>
            </a:ext>
          </a:extLst>
        </xdr:cNvPr>
        <xdr:cNvSpPr txBox="1"/>
      </xdr:nvSpPr>
      <xdr:spPr>
        <a:xfrm>
          <a:off x="7626427" y="10997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27558</xdr:rowOff>
    </xdr:from>
    <xdr:ext cx="469744" cy="259045"/>
    <xdr:sp macro="" textlink="">
      <xdr:nvSpPr>
        <xdr:cNvPr id="263" name="n_4mainValue【体育館・プール】&#10;一人当たり面積">
          <a:extLst>
            <a:ext uri="{FF2B5EF4-FFF2-40B4-BE49-F238E27FC236}">
              <a16:creationId xmlns:a16="http://schemas.microsoft.com/office/drawing/2014/main" id="{BCE92313-1BDB-4E6E-82A3-5ECB5CB32757}"/>
            </a:ext>
          </a:extLst>
        </xdr:cNvPr>
        <xdr:cNvSpPr txBox="1"/>
      </xdr:nvSpPr>
      <xdr:spPr>
        <a:xfrm>
          <a:off x="6737427" y="1100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2C469A48-2C8F-4AAA-B17A-D43ACFBA94D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C7CB2E1A-3522-4B8C-A3F4-E6C8C71340A6}"/>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45B87661-298A-4415-B246-9C595BA0CFB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5973FEB8-22E3-40F2-8D7F-255C9EC0BCB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DDD40011-A5D4-45C1-BE4C-A8163C223B4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4AEA3E8A-A9F5-4F1C-A46C-6C093B47D40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BD47DBCD-8F69-433D-BEA8-914D197E181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A85CFE7D-AE5E-4651-A0B3-9DA08C6FB049}"/>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A5471D9C-8589-440B-B137-D9EC9805AE04}"/>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B125AFD8-7C1C-46F5-8E13-7BE0AFB4AAA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4C916B8C-F5FD-4A04-9B54-0811054E46CB}"/>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2D53AA29-CE19-49E5-9B8A-7155C9DA1667}"/>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3A44EDA8-D0C9-4601-83EA-222D74D212B9}"/>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D63BD22A-273B-402F-AFB5-58CC261CF6BB}"/>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6BE06C91-DD8D-484D-95D5-B01C6C12C114}"/>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9FCD3E6A-0A37-4B17-87EA-FEC5684FDA0B}"/>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1DDFA46C-90DF-45AB-9581-70935DC8514C}"/>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3054F5E9-D796-498F-AC29-B6D96D5CE07A}"/>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26BF7FB1-ECEE-402B-BA73-EBFDD5F48C2C}"/>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132A4C9D-D537-4927-A444-508EB86B6B18}"/>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2EEDDA96-CF5A-4CD8-AE86-F64A90C7BA1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93E3FED8-625B-4F3A-B1B8-C525AFDBB9E1}"/>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8C5F6BDD-99FA-4C78-BD35-A90ADA6179AD}"/>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1EEE0DE4-2EA8-44F3-AA08-AEFE602BFE1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119BCE10-B815-4B0C-A8D3-8A79E6A5E35B}"/>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78921</xdr:rowOff>
    </xdr:from>
    <xdr:to>
      <xdr:col>24</xdr:col>
      <xdr:colOff>62865</xdr:colOff>
      <xdr:row>86</xdr:row>
      <xdr:rowOff>168729</xdr:rowOff>
    </xdr:to>
    <xdr:cxnSp macro="">
      <xdr:nvCxnSpPr>
        <xdr:cNvPr id="289" name="直線コネクタ 288">
          <a:extLst>
            <a:ext uri="{FF2B5EF4-FFF2-40B4-BE49-F238E27FC236}">
              <a16:creationId xmlns:a16="http://schemas.microsoft.com/office/drawing/2014/main" id="{E0E56620-E181-453B-B4B5-0A13553A5055}"/>
            </a:ext>
          </a:extLst>
        </xdr:cNvPr>
        <xdr:cNvCxnSpPr/>
      </xdr:nvCxnSpPr>
      <xdr:spPr>
        <a:xfrm flipV="1">
          <a:off x="4634865" y="13452021"/>
          <a:ext cx="0" cy="1461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福祉施設】&#10;有形固定資産減価償却率最小値テキスト">
          <a:extLst>
            <a:ext uri="{FF2B5EF4-FFF2-40B4-BE49-F238E27FC236}">
              <a16:creationId xmlns:a16="http://schemas.microsoft.com/office/drawing/2014/main" id="{24681F05-6107-4984-8654-96AA97CE1B75}"/>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a:extLst>
            <a:ext uri="{FF2B5EF4-FFF2-40B4-BE49-F238E27FC236}">
              <a16:creationId xmlns:a16="http://schemas.microsoft.com/office/drawing/2014/main" id="{7BB601CC-39CC-43DD-B95A-4C4B50B8026D}"/>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25598</xdr:rowOff>
    </xdr:from>
    <xdr:ext cx="405111" cy="259045"/>
    <xdr:sp macro="" textlink="">
      <xdr:nvSpPr>
        <xdr:cNvPr id="292" name="【福祉施設】&#10;有形固定資産減価償却率最大値テキスト">
          <a:extLst>
            <a:ext uri="{FF2B5EF4-FFF2-40B4-BE49-F238E27FC236}">
              <a16:creationId xmlns:a16="http://schemas.microsoft.com/office/drawing/2014/main" id="{6C051D64-DD21-446F-93A6-DF8ECAF8042A}"/>
            </a:ext>
          </a:extLst>
        </xdr:cNvPr>
        <xdr:cNvSpPr txBox="1"/>
      </xdr:nvSpPr>
      <xdr:spPr>
        <a:xfrm>
          <a:off x="4673600" y="13227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78921</xdr:rowOff>
    </xdr:from>
    <xdr:to>
      <xdr:col>24</xdr:col>
      <xdr:colOff>152400</xdr:colOff>
      <xdr:row>78</xdr:row>
      <xdr:rowOff>78921</xdr:rowOff>
    </xdr:to>
    <xdr:cxnSp macro="">
      <xdr:nvCxnSpPr>
        <xdr:cNvPr id="293" name="直線コネクタ 292">
          <a:extLst>
            <a:ext uri="{FF2B5EF4-FFF2-40B4-BE49-F238E27FC236}">
              <a16:creationId xmlns:a16="http://schemas.microsoft.com/office/drawing/2014/main" id="{10502D9C-EB36-4331-AFC9-55307FE21736}"/>
            </a:ext>
          </a:extLst>
        </xdr:cNvPr>
        <xdr:cNvCxnSpPr/>
      </xdr:nvCxnSpPr>
      <xdr:spPr>
        <a:xfrm>
          <a:off x="4546600" y="13452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33038</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50B1B722-68D6-4558-BACF-2CF25CBAEFB6}"/>
            </a:ext>
          </a:extLst>
        </xdr:cNvPr>
        <xdr:cNvSpPr txBox="1"/>
      </xdr:nvSpPr>
      <xdr:spPr>
        <a:xfrm>
          <a:off x="4673600" y="140919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10161</xdr:rowOff>
    </xdr:from>
    <xdr:to>
      <xdr:col>24</xdr:col>
      <xdr:colOff>114300</xdr:colOff>
      <xdr:row>83</xdr:row>
      <xdr:rowOff>111761</xdr:rowOff>
    </xdr:to>
    <xdr:sp macro="" textlink="">
      <xdr:nvSpPr>
        <xdr:cNvPr id="295" name="フローチャート: 判断 294">
          <a:extLst>
            <a:ext uri="{FF2B5EF4-FFF2-40B4-BE49-F238E27FC236}">
              <a16:creationId xmlns:a16="http://schemas.microsoft.com/office/drawing/2014/main" id="{42D461A5-FD3B-456D-A9F3-269FC3BA5E0A}"/>
            </a:ext>
          </a:extLst>
        </xdr:cNvPr>
        <xdr:cNvSpPr/>
      </xdr:nvSpPr>
      <xdr:spPr>
        <a:xfrm>
          <a:off x="4584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117929</xdr:rowOff>
    </xdr:from>
    <xdr:to>
      <xdr:col>20</xdr:col>
      <xdr:colOff>38100</xdr:colOff>
      <xdr:row>83</xdr:row>
      <xdr:rowOff>48079</xdr:rowOff>
    </xdr:to>
    <xdr:sp macro="" textlink="">
      <xdr:nvSpPr>
        <xdr:cNvPr id="296" name="フローチャート: 判断 295">
          <a:extLst>
            <a:ext uri="{FF2B5EF4-FFF2-40B4-BE49-F238E27FC236}">
              <a16:creationId xmlns:a16="http://schemas.microsoft.com/office/drawing/2014/main" id="{BB1A7FCE-9C3B-4AB5-A90E-D4F0C43703A5}"/>
            </a:ext>
          </a:extLst>
        </xdr:cNvPr>
        <xdr:cNvSpPr/>
      </xdr:nvSpPr>
      <xdr:spPr>
        <a:xfrm>
          <a:off x="3746500" y="1417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75474</xdr:rowOff>
    </xdr:from>
    <xdr:to>
      <xdr:col>15</xdr:col>
      <xdr:colOff>101600</xdr:colOff>
      <xdr:row>83</xdr:row>
      <xdr:rowOff>5624</xdr:rowOff>
    </xdr:to>
    <xdr:sp macro="" textlink="">
      <xdr:nvSpPr>
        <xdr:cNvPr id="297" name="フローチャート: 判断 296">
          <a:extLst>
            <a:ext uri="{FF2B5EF4-FFF2-40B4-BE49-F238E27FC236}">
              <a16:creationId xmlns:a16="http://schemas.microsoft.com/office/drawing/2014/main" id="{8BA8DDE0-6B86-485A-969C-903F69938720}"/>
            </a:ext>
          </a:extLst>
        </xdr:cNvPr>
        <xdr:cNvSpPr/>
      </xdr:nvSpPr>
      <xdr:spPr>
        <a:xfrm>
          <a:off x="2857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34652</xdr:rowOff>
    </xdr:from>
    <xdr:to>
      <xdr:col>10</xdr:col>
      <xdr:colOff>165100</xdr:colOff>
      <xdr:row>82</xdr:row>
      <xdr:rowOff>136252</xdr:rowOff>
    </xdr:to>
    <xdr:sp macro="" textlink="">
      <xdr:nvSpPr>
        <xdr:cNvPr id="298" name="フローチャート: 判断 297">
          <a:extLst>
            <a:ext uri="{FF2B5EF4-FFF2-40B4-BE49-F238E27FC236}">
              <a16:creationId xmlns:a16="http://schemas.microsoft.com/office/drawing/2014/main" id="{5893075F-2DC3-4AD6-96BC-0C1A32B4CF9E}"/>
            </a:ext>
          </a:extLst>
        </xdr:cNvPr>
        <xdr:cNvSpPr/>
      </xdr:nvSpPr>
      <xdr:spPr>
        <a:xfrm>
          <a:off x="19685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34652</xdr:rowOff>
    </xdr:from>
    <xdr:to>
      <xdr:col>6</xdr:col>
      <xdr:colOff>38100</xdr:colOff>
      <xdr:row>82</xdr:row>
      <xdr:rowOff>136252</xdr:rowOff>
    </xdr:to>
    <xdr:sp macro="" textlink="">
      <xdr:nvSpPr>
        <xdr:cNvPr id="299" name="フローチャート: 判断 298">
          <a:extLst>
            <a:ext uri="{FF2B5EF4-FFF2-40B4-BE49-F238E27FC236}">
              <a16:creationId xmlns:a16="http://schemas.microsoft.com/office/drawing/2014/main" id="{7740B60C-756A-4FDD-8BF4-E1266BA4E7DF}"/>
            </a:ext>
          </a:extLst>
        </xdr:cNvPr>
        <xdr:cNvSpPr/>
      </xdr:nvSpPr>
      <xdr:spPr>
        <a:xfrm>
          <a:off x="10795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7FCA0D06-F9F7-48DC-AD9C-680C368EAE5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1974C09B-28B9-4EED-9CB7-E7B82472520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F0C806FB-83D6-496E-80F5-ECEC3C5904B1}"/>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195CB89D-0338-4D01-A7F5-BE642FD9986C}"/>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382971F1-C164-4B62-810A-32BA7B727838}"/>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150586</xdr:rowOff>
    </xdr:from>
    <xdr:to>
      <xdr:col>24</xdr:col>
      <xdr:colOff>114300</xdr:colOff>
      <xdr:row>85</xdr:row>
      <xdr:rowOff>80736</xdr:rowOff>
    </xdr:to>
    <xdr:sp macro="" textlink="">
      <xdr:nvSpPr>
        <xdr:cNvPr id="305" name="楕円 304">
          <a:extLst>
            <a:ext uri="{FF2B5EF4-FFF2-40B4-BE49-F238E27FC236}">
              <a16:creationId xmlns:a16="http://schemas.microsoft.com/office/drawing/2014/main" id="{1205DD47-3893-4718-9716-85BA1245BA4D}"/>
            </a:ext>
          </a:extLst>
        </xdr:cNvPr>
        <xdr:cNvSpPr/>
      </xdr:nvSpPr>
      <xdr:spPr>
        <a:xfrm>
          <a:off x="4584700" y="1455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129013</xdr:rowOff>
    </xdr:from>
    <xdr:ext cx="405111" cy="259045"/>
    <xdr:sp macro="" textlink="">
      <xdr:nvSpPr>
        <xdr:cNvPr id="306" name="【福祉施設】&#10;有形固定資産減価償却率該当値テキスト">
          <a:extLst>
            <a:ext uri="{FF2B5EF4-FFF2-40B4-BE49-F238E27FC236}">
              <a16:creationId xmlns:a16="http://schemas.microsoft.com/office/drawing/2014/main" id="{065EB305-1DA1-4BF4-9AA7-8B46402D1853}"/>
            </a:ext>
          </a:extLst>
        </xdr:cNvPr>
        <xdr:cNvSpPr txBox="1"/>
      </xdr:nvSpPr>
      <xdr:spPr>
        <a:xfrm>
          <a:off x="4673600" y="1453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158750</xdr:rowOff>
    </xdr:from>
    <xdr:to>
      <xdr:col>20</xdr:col>
      <xdr:colOff>38100</xdr:colOff>
      <xdr:row>84</xdr:row>
      <xdr:rowOff>88900</xdr:rowOff>
    </xdr:to>
    <xdr:sp macro="" textlink="">
      <xdr:nvSpPr>
        <xdr:cNvPr id="307" name="楕円 306">
          <a:extLst>
            <a:ext uri="{FF2B5EF4-FFF2-40B4-BE49-F238E27FC236}">
              <a16:creationId xmlns:a16="http://schemas.microsoft.com/office/drawing/2014/main" id="{E19A5EAE-8E04-4406-A851-795C9069D94E}"/>
            </a:ext>
          </a:extLst>
        </xdr:cNvPr>
        <xdr:cNvSpPr/>
      </xdr:nvSpPr>
      <xdr:spPr>
        <a:xfrm>
          <a:off x="3746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38100</xdr:rowOff>
    </xdr:from>
    <xdr:to>
      <xdr:col>24</xdr:col>
      <xdr:colOff>63500</xdr:colOff>
      <xdr:row>85</xdr:row>
      <xdr:rowOff>29936</xdr:rowOff>
    </xdr:to>
    <xdr:cxnSp macro="">
      <xdr:nvCxnSpPr>
        <xdr:cNvPr id="308" name="直線コネクタ 307">
          <a:extLst>
            <a:ext uri="{FF2B5EF4-FFF2-40B4-BE49-F238E27FC236}">
              <a16:creationId xmlns:a16="http://schemas.microsoft.com/office/drawing/2014/main" id="{9619C7C9-9F6A-4DC7-8C17-89337841D299}"/>
            </a:ext>
          </a:extLst>
        </xdr:cNvPr>
        <xdr:cNvCxnSpPr/>
      </xdr:nvCxnSpPr>
      <xdr:spPr>
        <a:xfrm>
          <a:off x="3797300" y="14439900"/>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117929</xdr:rowOff>
    </xdr:from>
    <xdr:to>
      <xdr:col>15</xdr:col>
      <xdr:colOff>101600</xdr:colOff>
      <xdr:row>87</xdr:row>
      <xdr:rowOff>48079</xdr:rowOff>
    </xdr:to>
    <xdr:sp macro="" textlink="">
      <xdr:nvSpPr>
        <xdr:cNvPr id="309" name="楕円 308">
          <a:extLst>
            <a:ext uri="{FF2B5EF4-FFF2-40B4-BE49-F238E27FC236}">
              <a16:creationId xmlns:a16="http://schemas.microsoft.com/office/drawing/2014/main" id="{69E4774A-235C-4975-A5D2-BA17135DE41F}"/>
            </a:ext>
          </a:extLst>
        </xdr:cNvPr>
        <xdr:cNvSpPr/>
      </xdr:nvSpPr>
      <xdr:spPr>
        <a:xfrm>
          <a:off x="2857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38100</xdr:rowOff>
    </xdr:from>
    <xdr:to>
      <xdr:col>19</xdr:col>
      <xdr:colOff>177800</xdr:colOff>
      <xdr:row>86</xdr:row>
      <xdr:rowOff>168729</xdr:rowOff>
    </xdr:to>
    <xdr:cxnSp macro="">
      <xdr:nvCxnSpPr>
        <xdr:cNvPr id="310" name="直線コネクタ 309">
          <a:extLst>
            <a:ext uri="{FF2B5EF4-FFF2-40B4-BE49-F238E27FC236}">
              <a16:creationId xmlns:a16="http://schemas.microsoft.com/office/drawing/2014/main" id="{7F34C2FE-509A-428E-99BA-236816F3596D}"/>
            </a:ext>
          </a:extLst>
        </xdr:cNvPr>
        <xdr:cNvCxnSpPr/>
      </xdr:nvCxnSpPr>
      <xdr:spPr>
        <a:xfrm flipV="1">
          <a:off x="2908300" y="14439900"/>
          <a:ext cx="889000" cy="473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117929</xdr:rowOff>
    </xdr:from>
    <xdr:to>
      <xdr:col>10</xdr:col>
      <xdr:colOff>165100</xdr:colOff>
      <xdr:row>87</xdr:row>
      <xdr:rowOff>48079</xdr:rowOff>
    </xdr:to>
    <xdr:sp macro="" textlink="">
      <xdr:nvSpPr>
        <xdr:cNvPr id="311" name="楕円 310">
          <a:extLst>
            <a:ext uri="{FF2B5EF4-FFF2-40B4-BE49-F238E27FC236}">
              <a16:creationId xmlns:a16="http://schemas.microsoft.com/office/drawing/2014/main" id="{B0BC2BA1-2A83-4EA0-9D88-70FC15D768F3}"/>
            </a:ext>
          </a:extLst>
        </xdr:cNvPr>
        <xdr:cNvSpPr/>
      </xdr:nvSpPr>
      <xdr:spPr>
        <a:xfrm>
          <a:off x="1968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168729</xdr:rowOff>
    </xdr:from>
    <xdr:to>
      <xdr:col>15</xdr:col>
      <xdr:colOff>50800</xdr:colOff>
      <xdr:row>86</xdr:row>
      <xdr:rowOff>168729</xdr:rowOff>
    </xdr:to>
    <xdr:cxnSp macro="">
      <xdr:nvCxnSpPr>
        <xdr:cNvPr id="312" name="直線コネクタ 311">
          <a:extLst>
            <a:ext uri="{FF2B5EF4-FFF2-40B4-BE49-F238E27FC236}">
              <a16:creationId xmlns:a16="http://schemas.microsoft.com/office/drawing/2014/main" id="{B0CF3995-9355-4813-BB80-AC994F493163}"/>
            </a:ext>
          </a:extLst>
        </xdr:cNvPr>
        <xdr:cNvCxnSpPr/>
      </xdr:nvCxnSpPr>
      <xdr:spPr>
        <a:xfrm>
          <a:off x="2019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117929</xdr:rowOff>
    </xdr:from>
    <xdr:to>
      <xdr:col>6</xdr:col>
      <xdr:colOff>38100</xdr:colOff>
      <xdr:row>87</xdr:row>
      <xdr:rowOff>48079</xdr:rowOff>
    </xdr:to>
    <xdr:sp macro="" textlink="">
      <xdr:nvSpPr>
        <xdr:cNvPr id="313" name="楕円 312">
          <a:extLst>
            <a:ext uri="{FF2B5EF4-FFF2-40B4-BE49-F238E27FC236}">
              <a16:creationId xmlns:a16="http://schemas.microsoft.com/office/drawing/2014/main" id="{51C7ECD0-567F-4FB3-8890-43F70A42A896}"/>
            </a:ext>
          </a:extLst>
        </xdr:cNvPr>
        <xdr:cNvSpPr/>
      </xdr:nvSpPr>
      <xdr:spPr>
        <a:xfrm>
          <a:off x="1079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168729</xdr:rowOff>
    </xdr:from>
    <xdr:to>
      <xdr:col>10</xdr:col>
      <xdr:colOff>114300</xdr:colOff>
      <xdr:row>86</xdr:row>
      <xdr:rowOff>168729</xdr:rowOff>
    </xdr:to>
    <xdr:cxnSp macro="">
      <xdr:nvCxnSpPr>
        <xdr:cNvPr id="314" name="直線コネクタ 313">
          <a:extLst>
            <a:ext uri="{FF2B5EF4-FFF2-40B4-BE49-F238E27FC236}">
              <a16:creationId xmlns:a16="http://schemas.microsoft.com/office/drawing/2014/main" id="{50E0CE0B-2D19-4D97-8E13-BC5B2B26D73D}"/>
            </a:ext>
          </a:extLst>
        </xdr:cNvPr>
        <xdr:cNvCxnSpPr/>
      </xdr:nvCxnSpPr>
      <xdr:spPr>
        <a:xfrm>
          <a:off x="1130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64606</xdr:rowOff>
    </xdr:from>
    <xdr:ext cx="405111" cy="259045"/>
    <xdr:sp macro="" textlink="">
      <xdr:nvSpPr>
        <xdr:cNvPr id="315" name="n_1aveValue【福祉施設】&#10;有形固定資産減価償却率">
          <a:extLst>
            <a:ext uri="{FF2B5EF4-FFF2-40B4-BE49-F238E27FC236}">
              <a16:creationId xmlns:a16="http://schemas.microsoft.com/office/drawing/2014/main" id="{AAA4C64C-BF95-4018-BF06-C23A7EA4E0B7}"/>
            </a:ext>
          </a:extLst>
        </xdr:cNvPr>
        <xdr:cNvSpPr txBox="1"/>
      </xdr:nvSpPr>
      <xdr:spPr>
        <a:xfrm>
          <a:off x="3582044" y="1395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22151</xdr:rowOff>
    </xdr:from>
    <xdr:ext cx="405111" cy="259045"/>
    <xdr:sp macro="" textlink="">
      <xdr:nvSpPr>
        <xdr:cNvPr id="316" name="n_2aveValue【福祉施設】&#10;有形固定資産減価償却率">
          <a:extLst>
            <a:ext uri="{FF2B5EF4-FFF2-40B4-BE49-F238E27FC236}">
              <a16:creationId xmlns:a16="http://schemas.microsoft.com/office/drawing/2014/main" id="{EDDB0D02-7C25-4AFE-BC29-154E4363CC16}"/>
            </a:ext>
          </a:extLst>
        </xdr:cNvPr>
        <xdr:cNvSpPr txBox="1"/>
      </xdr:nvSpPr>
      <xdr:spPr>
        <a:xfrm>
          <a:off x="2705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152779</xdr:rowOff>
    </xdr:from>
    <xdr:ext cx="405111" cy="259045"/>
    <xdr:sp macro="" textlink="">
      <xdr:nvSpPr>
        <xdr:cNvPr id="317" name="n_3aveValue【福祉施設】&#10;有形固定資産減価償却率">
          <a:extLst>
            <a:ext uri="{FF2B5EF4-FFF2-40B4-BE49-F238E27FC236}">
              <a16:creationId xmlns:a16="http://schemas.microsoft.com/office/drawing/2014/main" id="{27B9FB7B-CD1D-48DB-A778-21BF63DC5FA6}"/>
            </a:ext>
          </a:extLst>
        </xdr:cNvPr>
        <xdr:cNvSpPr txBox="1"/>
      </xdr:nvSpPr>
      <xdr:spPr>
        <a:xfrm>
          <a:off x="1816744" y="1386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152779</xdr:rowOff>
    </xdr:from>
    <xdr:ext cx="405111" cy="259045"/>
    <xdr:sp macro="" textlink="">
      <xdr:nvSpPr>
        <xdr:cNvPr id="318" name="n_4aveValue【福祉施設】&#10;有形固定資産減価償却率">
          <a:extLst>
            <a:ext uri="{FF2B5EF4-FFF2-40B4-BE49-F238E27FC236}">
              <a16:creationId xmlns:a16="http://schemas.microsoft.com/office/drawing/2014/main" id="{2F4729A3-97AC-4193-BF2C-F324057AC0E4}"/>
            </a:ext>
          </a:extLst>
        </xdr:cNvPr>
        <xdr:cNvSpPr txBox="1"/>
      </xdr:nvSpPr>
      <xdr:spPr>
        <a:xfrm>
          <a:off x="927744" y="1386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80027</xdr:rowOff>
    </xdr:from>
    <xdr:ext cx="405111" cy="259045"/>
    <xdr:sp macro="" textlink="">
      <xdr:nvSpPr>
        <xdr:cNvPr id="319" name="n_1mainValue【福祉施設】&#10;有形固定資産減価償却率">
          <a:extLst>
            <a:ext uri="{FF2B5EF4-FFF2-40B4-BE49-F238E27FC236}">
              <a16:creationId xmlns:a16="http://schemas.microsoft.com/office/drawing/2014/main" id="{6FF7C221-66EA-46CD-81F5-8B8C9782B1E8}"/>
            </a:ext>
          </a:extLst>
        </xdr:cNvPr>
        <xdr:cNvSpPr txBox="1"/>
      </xdr:nvSpPr>
      <xdr:spPr>
        <a:xfrm>
          <a:off x="3582044"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87</xdr:row>
      <xdr:rowOff>39206</xdr:rowOff>
    </xdr:from>
    <xdr:ext cx="469744" cy="259045"/>
    <xdr:sp macro="" textlink="">
      <xdr:nvSpPr>
        <xdr:cNvPr id="320" name="n_2mainValue【福祉施設】&#10;有形固定資産減価償却率">
          <a:extLst>
            <a:ext uri="{FF2B5EF4-FFF2-40B4-BE49-F238E27FC236}">
              <a16:creationId xmlns:a16="http://schemas.microsoft.com/office/drawing/2014/main" id="{E41D844B-15C7-433C-AC1B-8F8EAE51E3B6}"/>
            </a:ext>
          </a:extLst>
        </xdr:cNvPr>
        <xdr:cNvSpPr txBox="1"/>
      </xdr:nvSpPr>
      <xdr:spPr>
        <a:xfrm>
          <a:off x="2673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87</xdr:row>
      <xdr:rowOff>39206</xdr:rowOff>
    </xdr:from>
    <xdr:ext cx="469744" cy="259045"/>
    <xdr:sp macro="" textlink="">
      <xdr:nvSpPr>
        <xdr:cNvPr id="321" name="n_3mainValue【福祉施設】&#10;有形固定資産減価償却率">
          <a:extLst>
            <a:ext uri="{FF2B5EF4-FFF2-40B4-BE49-F238E27FC236}">
              <a16:creationId xmlns:a16="http://schemas.microsoft.com/office/drawing/2014/main" id="{C5EE2420-4C4F-489C-A418-C216D39DFED2}"/>
            </a:ext>
          </a:extLst>
        </xdr:cNvPr>
        <xdr:cNvSpPr txBox="1"/>
      </xdr:nvSpPr>
      <xdr:spPr>
        <a:xfrm>
          <a:off x="1784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87</xdr:row>
      <xdr:rowOff>39206</xdr:rowOff>
    </xdr:from>
    <xdr:ext cx="469744" cy="259045"/>
    <xdr:sp macro="" textlink="">
      <xdr:nvSpPr>
        <xdr:cNvPr id="322" name="n_4mainValue【福祉施設】&#10;有形固定資産減価償却率">
          <a:extLst>
            <a:ext uri="{FF2B5EF4-FFF2-40B4-BE49-F238E27FC236}">
              <a16:creationId xmlns:a16="http://schemas.microsoft.com/office/drawing/2014/main" id="{F64CC542-2B09-4ADF-A84B-8119DF03408B}"/>
            </a:ext>
          </a:extLst>
        </xdr:cNvPr>
        <xdr:cNvSpPr txBox="1"/>
      </xdr:nvSpPr>
      <xdr:spPr>
        <a:xfrm>
          <a:off x="895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7695DACC-4FA7-42AE-BD5C-F9EBCBF1A04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4012CC01-FC50-4E43-8406-62DF1D04C51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232C35CE-B6E8-4F1D-BE77-C13D4728528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E977B273-90D4-4659-AD67-614CB207854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950D511B-EC5C-493A-B384-584D43570EE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F184DEDD-9259-4D95-BB6A-A57E8413A24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DF2AEE06-F2C1-437D-9D36-536682D02BC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3F6F5AAE-8F4D-4DD4-96BA-DE28F4068689}"/>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8922F988-020E-40D7-A572-CB82D4AA1413}"/>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AA5AFEB3-3AA0-48DB-809C-D621C4890AC1}"/>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a:extLst>
            <a:ext uri="{FF2B5EF4-FFF2-40B4-BE49-F238E27FC236}">
              <a16:creationId xmlns:a16="http://schemas.microsoft.com/office/drawing/2014/main" id="{E5045083-7104-428C-A02B-1F30FF56650E}"/>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a:extLst>
            <a:ext uri="{FF2B5EF4-FFF2-40B4-BE49-F238E27FC236}">
              <a16:creationId xmlns:a16="http://schemas.microsoft.com/office/drawing/2014/main" id="{907BFCD8-5FEC-4F5C-8322-52EF31CA8FE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a:extLst>
            <a:ext uri="{FF2B5EF4-FFF2-40B4-BE49-F238E27FC236}">
              <a16:creationId xmlns:a16="http://schemas.microsoft.com/office/drawing/2014/main" id="{3EF2F330-BA64-4F2D-8605-0DD7F7452CED}"/>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a:extLst>
            <a:ext uri="{FF2B5EF4-FFF2-40B4-BE49-F238E27FC236}">
              <a16:creationId xmlns:a16="http://schemas.microsoft.com/office/drawing/2014/main" id="{1C5D9315-C119-410F-807D-BF7D67391A08}"/>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a:extLst>
            <a:ext uri="{FF2B5EF4-FFF2-40B4-BE49-F238E27FC236}">
              <a16:creationId xmlns:a16="http://schemas.microsoft.com/office/drawing/2014/main" id="{C2B51C9C-6EFB-4C71-830B-C87F9FA376BF}"/>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a:extLst>
            <a:ext uri="{FF2B5EF4-FFF2-40B4-BE49-F238E27FC236}">
              <a16:creationId xmlns:a16="http://schemas.microsoft.com/office/drawing/2014/main" id="{652B7DA1-2B2E-4A62-AE16-D2B4ECA780DC}"/>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a:extLst>
            <a:ext uri="{FF2B5EF4-FFF2-40B4-BE49-F238E27FC236}">
              <a16:creationId xmlns:a16="http://schemas.microsoft.com/office/drawing/2014/main" id="{99575B6F-0B55-4388-9CAE-F393C8E805DE}"/>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a:extLst>
            <a:ext uri="{FF2B5EF4-FFF2-40B4-BE49-F238E27FC236}">
              <a16:creationId xmlns:a16="http://schemas.microsoft.com/office/drawing/2014/main" id="{0D45B069-C649-444C-B74F-262B8C51A481}"/>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a:extLst>
            <a:ext uri="{FF2B5EF4-FFF2-40B4-BE49-F238E27FC236}">
              <a16:creationId xmlns:a16="http://schemas.microsoft.com/office/drawing/2014/main" id="{76701F4A-7395-48C7-89A4-C3DBBC727854}"/>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a:extLst>
            <a:ext uri="{FF2B5EF4-FFF2-40B4-BE49-F238E27FC236}">
              <a16:creationId xmlns:a16="http://schemas.microsoft.com/office/drawing/2014/main" id="{BC940C75-F578-4721-BD69-FE4EDAA674E6}"/>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ACA591CD-7CC7-4806-9CBF-E2545D1D684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8F4691B4-C9B0-40CE-B3DB-D14B65BFC972}"/>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26927B01-52F4-42DB-85D1-83ADCD1E7634}"/>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49149</xdr:rowOff>
    </xdr:from>
    <xdr:to>
      <xdr:col>54</xdr:col>
      <xdr:colOff>189865</xdr:colOff>
      <xdr:row>86</xdr:row>
      <xdr:rowOff>102108</xdr:rowOff>
    </xdr:to>
    <xdr:cxnSp macro="">
      <xdr:nvCxnSpPr>
        <xdr:cNvPr id="346" name="直線コネクタ 345">
          <a:extLst>
            <a:ext uri="{FF2B5EF4-FFF2-40B4-BE49-F238E27FC236}">
              <a16:creationId xmlns:a16="http://schemas.microsoft.com/office/drawing/2014/main" id="{77C9B02E-DE27-445B-8344-7ADD3DFB9838}"/>
            </a:ext>
          </a:extLst>
        </xdr:cNvPr>
        <xdr:cNvCxnSpPr/>
      </xdr:nvCxnSpPr>
      <xdr:spPr>
        <a:xfrm flipV="1">
          <a:off x="10476865" y="13250799"/>
          <a:ext cx="0" cy="1596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105935</xdr:rowOff>
    </xdr:from>
    <xdr:ext cx="469744" cy="259045"/>
    <xdr:sp macro="" textlink="">
      <xdr:nvSpPr>
        <xdr:cNvPr id="347" name="【福祉施設】&#10;一人当たり面積最小値テキスト">
          <a:extLst>
            <a:ext uri="{FF2B5EF4-FFF2-40B4-BE49-F238E27FC236}">
              <a16:creationId xmlns:a16="http://schemas.microsoft.com/office/drawing/2014/main" id="{0EFD9678-6658-4219-ACC8-7F182014661F}"/>
            </a:ext>
          </a:extLst>
        </xdr:cNvPr>
        <xdr:cNvSpPr txBox="1"/>
      </xdr:nvSpPr>
      <xdr:spPr>
        <a:xfrm>
          <a:off x="10515600" y="1485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102108</xdr:rowOff>
    </xdr:from>
    <xdr:to>
      <xdr:col>55</xdr:col>
      <xdr:colOff>88900</xdr:colOff>
      <xdr:row>86</xdr:row>
      <xdr:rowOff>102108</xdr:rowOff>
    </xdr:to>
    <xdr:cxnSp macro="">
      <xdr:nvCxnSpPr>
        <xdr:cNvPr id="348" name="直線コネクタ 347">
          <a:extLst>
            <a:ext uri="{FF2B5EF4-FFF2-40B4-BE49-F238E27FC236}">
              <a16:creationId xmlns:a16="http://schemas.microsoft.com/office/drawing/2014/main" id="{E0505817-B984-4B5B-B2F1-DBF171C850E3}"/>
            </a:ext>
          </a:extLst>
        </xdr:cNvPr>
        <xdr:cNvCxnSpPr/>
      </xdr:nvCxnSpPr>
      <xdr:spPr>
        <a:xfrm>
          <a:off x="10388600" y="14846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167276</xdr:rowOff>
    </xdr:from>
    <xdr:ext cx="469744" cy="259045"/>
    <xdr:sp macro="" textlink="">
      <xdr:nvSpPr>
        <xdr:cNvPr id="349" name="【福祉施設】&#10;一人当たり面積最大値テキスト">
          <a:extLst>
            <a:ext uri="{FF2B5EF4-FFF2-40B4-BE49-F238E27FC236}">
              <a16:creationId xmlns:a16="http://schemas.microsoft.com/office/drawing/2014/main" id="{772544CB-6612-432C-ACB0-3BC810AABD8F}"/>
            </a:ext>
          </a:extLst>
        </xdr:cNvPr>
        <xdr:cNvSpPr txBox="1"/>
      </xdr:nvSpPr>
      <xdr:spPr>
        <a:xfrm>
          <a:off x="10515600" y="13026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49149</xdr:rowOff>
    </xdr:from>
    <xdr:to>
      <xdr:col>55</xdr:col>
      <xdr:colOff>88900</xdr:colOff>
      <xdr:row>77</xdr:row>
      <xdr:rowOff>49149</xdr:rowOff>
    </xdr:to>
    <xdr:cxnSp macro="">
      <xdr:nvCxnSpPr>
        <xdr:cNvPr id="350" name="直線コネクタ 349">
          <a:extLst>
            <a:ext uri="{FF2B5EF4-FFF2-40B4-BE49-F238E27FC236}">
              <a16:creationId xmlns:a16="http://schemas.microsoft.com/office/drawing/2014/main" id="{3EDBABA0-E629-4FEF-9584-B84E2DC09B52}"/>
            </a:ext>
          </a:extLst>
        </xdr:cNvPr>
        <xdr:cNvCxnSpPr/>
      </xdr:nvCxnSpPr>
      <xdr:spPr>
        <a:xfrm>
          <a:off x="10388600" y="13250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127525</xdr:rowOff>
    </xdr:from>
    <xdr:ext cx="469744" cy="259045"/>
    <xdr:sp macro="" textlink="">
      <xdr:nvSpPr>
        <xdr:cNvPr id="351" name="【福祉施設】&#10;一人当たり面積平均値テキスト">
          <a:extLst>
            <a:ext uri="{FF2B5EF4-FFF2-40B4-BE49-F238E27FC236}">
              <a16:creationId xmlns:a16="http://schemas.microsoft.com/office/drawing/2014/main" id="{4750BD25-8B9C-47FC-BB4C-64110B4059B0}"/>
            </a:ext>
          </a:extLst>
        </xdr:cNvPr>
        <xdr:cNvSpPr txBox="1"/>
      </xdr:nvSpPr>
      <xdr:spPr>
        <a:xfrm>
          <a:off x="10515600" y="143578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104648</xdr:rowOff>
    </xdr:from>
    <xdr:to>
      <xdr:col>55</xdr:col>
      <xdr:colOff>50800</xdr:colOff>
      <xdr:row>85</xdr:row>
      <xdr:rowOff>34798</xdr:rowOff>
    </xdr:to>
    <xdr:sp macro="" textlink="">
      <xdr:nvSpPr>
        <xdr:cNvPr id="352" name="フローチャート: 判断 351">
          <a:extLst>
            <a:ext uri="{FF2B5EF4-FFF2-40B4-BE49-F238E27FC236}">
              <a16:creationId xmlns:a16="http://schemas.microsoft.com/office/drawing/2014/main" id="{A8D45D1A-A38B-4099-A030-27D705CD650B}"/>
            </a:ext>
          </a:extLst>
        </xdr:cNvPr>
        <xdr:cNvSpPr/>
      </xdr:nvSpPr>
      <xdr:spPr>
        <a:xfrm>
          <a:off x="10426700" y="1450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98171</xdr:rowOff>
    </xdr:from>
    <xdr:to>
      <xdr:col>50</xdr:col>
      <xdr:colOff>165100</xdr:colOff>
      <xdr:row>85</xdr:row>
      <xdr:rowOff>28321</xdr:rowOff>
    </xdr:to>
    <xdr:sp macro="" textlink="">
      <xdr:nvSpPr>
        <xdr:cNvPr id="353" name="フローチャート: 判断 352">
          <a:extLst>
            <a:ext uri="{FF2B5EF4-FFF2-40B4-BE49-F238E27FC236}">
              <a16:creationId xmlns:a16="http://schemas.microsoft.com/office/drawing/2014/main" id="{5E76BB3E-1B87-4112-83CA-6BD4F41BCAE1}"/>
            </a:ext>
          </a:extLst>
        </xdr:cNvPr>
        <xdr:cNvSpPr/>
      </xdr:nvSpPr>
      <xdr:spPr>
        <a:xfrm>
          <a:off x="9588500" y="1449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106172</xdr:rowOff>
    </xdr:from>
    <xdr:to>
      <xdr:col>46</xdr:col>
      <xdr:colOff>38100</xdr:colOff>
      <xdr:row>85</xdr:row>
      <xdr:rowOff>36322</xdr:rowOff>
    </xdr:to>
    <xdr:sp macro="" textlink="">
      <xdr:nvSpPr>
        <xdr:cNvPr id="354" name="フローチャート: 判断 353">
          <a:extLst>
            <a:ext uri="{FF2B5EF4-FFF2-40B4-BE49-F238E27FC236}">
              <a16:creationId xmlns:a16="http://schemas.microsoft.com/office/drawing/2014/main" id="{A7BE9667-58E7-47E5-9EB8-7B4915F81415}"/>
            </a:ext>
          </a:extLst>
        </xdr:cNvPr>
        <xdr:cNvSpPr/>
      </xdr:nvSpPr>
      <xdr:spPr>
        <a:xfrm>
          <a:off x="8699500" y="1450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109601</xdr:rowOff>
    </xdr:from>
    <xdr:to>
      <xdr:col>41</xdr:col>
      <xdr:colOff>101600</xdr:colOff>
      <xdr:row>85</xdr:row>
      <xdr:rowOff>39751</xdr:rowOff>
    </xdr:to>
    <xdr:sp macro="" textlink="">
      <xdr:nvSpPr>
        <xdr:cNvPr id="355" name="フローチャート: 判断 354">
          <a:extLst>
            <a:ext uri="{FF2B5EF4-FFF2-40B4-BE49-F238E27FC236}">
              <a16:creationId xmlns:a16="http://schemas.microsoft.com/office/drawing/2014/main" id="{F315A92E-4A20-49D4-8556-065A89950342}"/>
            </a:ext>
          </a:extLst>
        </xdr:cNvPr>
        <xdr:cNvSpPr/>
      </xdr:nvSpPr>
      <xdr:spPr>
        <a:xfrm>
          <a:off x="7810500" y="14511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104267</xdr:rowOff>
    </xdr:from>
    <xdr:to>
      <xdr:col>36</xdr:col>
      <xdr:colOff>165100</xdr:colOff>
      <xdr:row>86</xdr:row>
      <xdr:rowOff>34417</xdr:rowOff>
    </xdr:to>
    <xdr:sp macro="" textlink="">
      <xdr:nvSpPr>
        <xdr:cNvPr id="356" name="フローチャート: 判断 355">
          <a:extLst>
            <a:ext uri="{FF2B5EF4-FFF2-40B4-BE49-F238E27FC236}">
              <a16:creationId xmlns:a16="http://schemas.microsoft.com/office/drawing/2014/main" id="{79B1DC5F-7388-4105-B5BC-00F69A040ACC}"/>
            </a:ext>
          </a:extLst>
        </xdr:cNvPr>
        <xdr:cNvSpPr/>
      </xdr:nvSpPr>
      <xdr:spPr>
        <a:xfrm>
          <a:off x="6921500" y="1467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38620052-286F-4DF5-89C1-B3A17063D773}"/>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483C457E-97C3-4F01-90E5-534FBB09DD33}"/>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98D23E7A-B3EA-4E94-A019-E37AFAF66F1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64CC8D86-12BB-4354-B2A0-5F21312D8901}"/>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E25B87C6-A8D8-4348-8BFA-4200F6581ED5}"/>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16256</xdr:rowOff>
    </xdr:from>
    <xdr:to>
      <xdr:col>55</xdr:col>
      <xdr:colOff>50800</xdr:colOff>
      <xdr:row>86</xdr:row>
      <xdr:rowOff>117856</xdr:rowOff>
    </xdr:to>
    <xdr:sp macro="" textlink="">
      <xdr:nvSpPr>
        <xdr:cNvPr id="362" name="楕円 361">
          <a:extLst>
            <a:ext uri="{FF2B5EF4-FFF2-40B4-BE49-F238E27FC236}">
              <a16:creationId xmlns:a16="http://schemas.microsoft.com/office/drawing/2014/main" id="{AD8F8727-3103-400C-A2CD-29393C56A898}"/>
            </a:ext>
          </a:extLst>
        </xdr:cNvPr>
        <xdr:cNvSpPr/>
      </xdr:nvSpPr>
      <xdr:spPr>
        <a:xfrm>
          <a:off x="10426700" y="1476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102633</xdr:rowOff>
    </xdr:from>
    <xdr:ext cx="469744" cy="259045"/>
    <xdr:sp macro="" textlink="">
      <xdr:nvSpPr>
        <xdr:cNvPr id="363" name="【福祉施設】&#10;一人当たり面積該当値テキスト">
          <a:extLst>
            <a:ext uri="{FF2B5EF4-FFF2-40B4-BE49-F238E27FC236}">
              <a16:creationId xmlns:a16="http://schemas.microsoft.com/office/drawing/2014/main" id="{FD38D414-C0EF-4A14-B414-FF7E1721758B}"/>
            </a:ext>
          </a:extLst>
        </xdr:cNvPr>
        <xdr:cNvSpPr txBox="1"/>
      </xdr:nvSpPr>
      <xdr:spPr>
        <a:xfrm>
          <a:off x="10515600" y="14675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17780</xdr:rowOff>
    </xdr:from>
    <xdr:to>
      <xdr:col>50</xdr:col>
      <xdr:colOff>165100</xdr:colOff>
      <xdr:row>86</xdr:row>
      <xdr:rowOff>119380</xdr:rowOff>
    </xdr:to>
    <xdr:sp macro="" textlink="">
      <xdr:nvSpPr>
        <xdr:cNvPr id="364" name="楕円 363">
          <a:extLst>
            <a:ext uri="{FF2B5EF4-FFF2-40B4-BE49-F238E27FC236}">
              <a16:creationId xmlns:a16="http://schemas.microsoft.com/office/drawing/2014/main" id="{E2021BF8-78E3-4098-8064-3F0F25E6A90F}"/>
            </a:ext>
          </a:extLst>
        </xdr:cNvPr>
        <xdr:cNvSpPr/>
      </xdr:nvSpPr>
      <xdr:spPr>
        <a:xfrm>
          <a:off x="9588500" y="1476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67056</xdr:rowOff>
    </xdr:from>
    <xdr:to>
      <xdr:col>55</xdr:col>
      <xdr:colOff>0</xdr:colOff>
      <xdr:row>86</xdr:row>
      <xdr:rowOff>68580</xdr:rowOff>
    </xdr:to>
    <xdr:cxnSp macro="">
      <xdr:nvCxnSpPr>
        <xdr:cNvPr id="365" name="直線コネクタ 364">
          <a:extLst>
            <a:ext uri="{FF2B5EF4-FFF2-40B4-BE49-F238E27FC236}">
              <a16:creationId xmlns:a16="http://schemas.microsoft.com/office/drawing/2014/main" id="{583F3B71-D430-4737-A260-B98B6032104B}"/>
            </a:ext>
          </a:extLst>
        </xdr:cNvPr>
        <xdr:cNvCxnSpPr/>
      </xdr:nvCxnSpPr>
      <xdr:spPr>
        <a:xfrm flipV="1">
          <a:off x="9639300" y="14811756"/>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19304</xdr:rowOff>
    </xdr:from>
    <xdr:to>
      <xdr:col>46</xdr:col>
      <xdr:colOff>38100</xdr:colOff>
      <xdr:row>86</xdr:row>
      <xdr:rowOff>120904</xdr:rowOff>
    </xdr:to>
    <xdr:sp macro="" textlink="">
      <xdr:nvSpPr>
        <xdr:cNvPr id="366" name="楕円 365">
          <a:extLst>
            <a:ext uri="{FF2B5EF4-FFF2-40B4-BE49-F238E27FC236}">
              <a16:creationId xmlns:a16="http://schemas.microsoft.com/office/drawing/2014/main" id="{13817B7F-F944-40DA-8963-D2C91AD1E502}"/>
            </a:ext>
          </a:extLst>
        </xdr:cNvPr>
        <xdr:cNvSpPr/>
      </xdr:nvSpPr>
      <xdr:spPr>
        <a:xfrm>
          <a:off x="8699500" y="1476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68580</xdr:rowOff>
    </xdr:from>
    <xdr:to>
      <xdr:col>50</xdr:col>
      <xdr:colOff>114300</xdr:colOff>
      <xdr:row>86</xdr:row>
      <xdr:rowOff>70104</xdr:rowOff>
    </xdr:to>
    <xdr:cxnSp macro="">
      <xdr:nvCxnSpPr>
        <xdr:cNvPr id="367" name="直線コネクタ 366">
          <a:extLst>
            <a:ext uri="{FF2B5EF4-FFF2-40B4-BE49-F238E27FC236}">
              <a16:creationId xmlns:a16="http://schemas.microsoft.com/office/drawing/2014/main" id="{D0EA75F4-6826-404D-A6DE-851B48FCA29B}"/>
            </a:ext>
          </a:extLst>
        </xdr:cNvPr>
        <xdr:cNvCxnSpPr/>
      </xdr:nvCxnSpPr>
      <xdr:spPr>
        <a:xfrm flipV="1">
          <a:off x="8750300" y="14813280"/>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20447</xdr:rowOff>
    </xdr:from>
    <xdr:to>
      <xdr:col>41</xdr:col>
      <xdr:colOff>101600</xdr:colOff>
      <xdr:row>86</xdr:row>
      <xdr:rowOff>122047</xdr:rowOff>
    </xdr:to>
    <xdr:sp macro="" textlink="">
      <xdr:nvSpPr>
        <xdr:cNvPr id="368" name="楕円 367">
          <a:extLst>
            <a:ext uri="{FF2B5EF4-FFF2-40B4-BE49-F238E27FC236}">
              <a16:creationId xmlns:a16="http://schemas.microsoft.com/office/drawing/2014/main" id="{9F58238B-9482-4357-A89B-9BA6C103C41D}"/>
            </a:ext>
          </a:extLst>
        </xdr:cNvPr>
        <xdr:cNvSpPr/>
      </xdr:nvSpPr>
      <xdr:spPr>
        <a:xfrm>
          <a:off x="7810500" y="14765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70104</xdr:rowOff>
    </xdr:from>
    <xdr:to>
      <xdr:col>45</xdr:col>
      <xdr:colOff>177800</xdr:colOff>
      <xdr:row>86</xdr:row>
      <xdr:rowOff>71247</xdr:rowOff>
    </xdr:to>
    <xdr:cxnSp macro="">
      <xdr:nvCxnSpPr>
        <xdr:cNvPr id="369" name="直線コネクタ 368">
          <a:extLst>
            <a:ext uri="{FF2B5EF4-FFF2-40B4-BE49-F238E27FC236}">
              <a16:creationId xmlns:a16="http://schemas.microsoft.com/office/drawing/2014/main" id="{45B7613B-883A-4A51-92EF-31BD841A0747}"/>
            </a:ext>
          </a:extLst>
        </xdr:cNvPr>
        <xdr:cNvCxnSpPr/>
      </xdr:nvCxnSpPr>
      <xdr:spPr>
        <a:xfrm flipV="1">
          <a:off x="7861300" y="14814804"/>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21210</xdr:rowOff>
    </xdr:from>
    <xdr:to>
      <xdr:col>36</xdr:col>
      <xdr:colOff>165100</xdr:colOff>
      <xdr:row>86</xdr:row>
      <xdr:rowOff>122810</xdr:rowOff>
    </xdr:to>
    <xdr:sp macro="" textlink="">
      <xdr:nvSpPr>
        <xdr:cNvPr id="370" name="楕円 369">
          <a:extLst>
            <a:ext uri="{FF2B5EF4-FFF2-40B4-BE49-F238E27FC236}">
              <a16:creationId xmlns:a16="http://schemas.microsoft.com/office/drawing/2014/main" id="{703C3602-F8AA-4E85-A3D8-C3566ECA599B}"/>
            </a:ext>
          </a:extLst>
        </xdr:cNvPr>
        <xdr:cNvSpPr/>
      </xdr:nvSpPr>
      <xdr:spPr>
        <a:xfrm>
          <a:off x="6921500" y="1476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71247</xdr:rowOff>
    </xdr:from>
    <xdr:to>
      <xdr:col>41</xdr:col>
      <xdr:colOff>50800</xdr:colOff>
      <xdr:row>86</xdr:row>
      <xdr:rowOff>72010</xdr:rowOff>
    </xdr:to>
    <xdr:cxnSp macro="">
      <xdr:nvCxnSpPr>
        <xdr:cNvPr id="371" name="直線コネクタ 370">
          <a:extLst>
            <a:ext uri="{FF2B5EF4-FFF2-40B4-BE49-F238E27FC236}">
              <a16:creationId xmlns:a16="http://schemas.microsoft.com/office/drawing/2014/main" id="{EAFF1B7E-CCF5-4CB5-9E95-D37BC4954CC0}"/>
            </a:ext>
          </a:extLst>
        </xdr:cNvPr>
        <xdr:cNvCxnSpPr/>
      </xdr:nvCxnSpPr>
      <xdr:spPr>
        <a:xfrm flipV="1">
          <a:off x="6972300" y="14815947"/>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44848</xdr:rowOff>
    </xdr:from>
    <xdr:ext cx="469744" cy="259045"/>
    <xdr:sp macro="" textlink="">
      <xdr:nvSpPr>
        <xdr:cNvPr id="372" name="n_1aveValue【福祉施設】&#10;一人当たり面積">
          <a:extLst>
            <a:ext uri="{FF2B5EF4-FFF2-40B4-BE49-F238E27FC236}">
              <a16:creationId xmlns:a16="http://schemas.microsoft.com/office/drawing/2014/main" id="{B4EEBB47-782D-4634-B0D9-B73A25E8B01B}"/>
            </a:ext>
          </a:extLst>
        </xdr:cNvPr>
        <xdr:cNvSpPr txBox="1"/>
      </xdr:nvSpPr>
      <xdr:spPr>
        <a:xfrm>
          <a:off x="9391727" y="14275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52849</xdr:rowOff>
    </xdr:from>
    <xdr:ext cx="469744" cy="259045"/>
    <xdr:sp macro="" textlink="">
      <xdr:nvSpPr>
        <xdr:cNvPr id="373" name="n_2aveValue【福祉施設】&#10;一人当たり面積">
          <a:extLst>
            <a:ext uri="{FF2B5EF4-FFF2-40B4-BE49-F238E27FC236}">
              <a16:creationId xmlns:a16="http://schemas.microsoft.com/office/drawing/2014/main" id="{DF46B008-88AA-4D4B-8216-AD58D4463B35}"/>
            </a:ext>
          </a:extLst>
        </xdr:cNvPr>
        <xdr:cNvSpPr txBox="1"/>
      </xdr:nvSpPr>
      <xdr:spPr>
        <a:xfrm>
          <a:off x="8515427" y="1428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56278</xdr:rowOff>
    </xdr:from>
    <xdr:ext cx="469744" cy="259045"/>
    <xdr:sp macro="" textlink="">
      <xdr:nvSpPr>
        <xdr:cNvPr id="374" name="n_3aveValue【福祉施設】&#10;一人当たり面積">
          <a:extLst>
            <a:ext uri="{FF2B5EF4-FFF2-40B4-BE49-F238E27FC236}">
              <a16:creationId xmlns:a16="http://schemas.microsoft.com/office/drawing/2014/main" id="{670EE554-A3BB-4B5E-9CBD-2BEE43D342C3}"/>
            </a:ext>
          </a:extLst>
        </xdr:cNvPr>
        <xdr:cNvSpPr txBox="1"/>
      </xdr:nvSpPr>
      <xdr:spPr>
        <a:xfrm>
          <a:off x="7626427" y="14286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50944</xdr:rowOff>
    </xdr:from>
    <xdr:ext cx="469744" cy="259045"/>
    <xdr:sp macro="" textlink="">
      <xdr:nvSpPr>
        <xdr:cNvPr id="375" name="n_4aveValue【福祉施設】&#10;一人当たり面積">
          <a:extLst>
            <a:ext uri="{FF2B5EF4-FFF2-40B4-BE49-F238E27FC236}">
              <a16:creationId xmlns:a16="http://schemas.microsoft.com/office/drawing/2014/main" id="{07B074E0-24FC-4C02-B876-553DC8F1EBC1}"/>
            </a:ext>
          </a:extLst>
        </xdr:cNvPr>
        <xdr:cNvSpPr txBox="1"/>
      </xdr:nvSpPr>
      <xdr:spPr>
        <a:xfrm>
          <a:off x="6737427" y="14452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110507</xdr:rowOff>
    </xdr:from>
    <xdr:ext cx="469744" cy="259045"/>
    <xdr:sp macro="" textlink="">
      <xdr:nvSpPr>
        <xdr:cNvPr id="376" name="n_1mainValue【福祉施設】&#10;一人当たり面積">
          <a:extLst>
            <a:ext uri="{FF2B5EF4-FFF2-40B4-BE49-F238E27FC236}">
              <a16:creationId xmlns:a16="http://schemas.microsoft.com/office/drawing/2014/main" id="{D356FB5D-6098-4656-B77E-26F183F455E6}"/>
            </a:ext>
          </a:extLst>
        </xdr:cNvPr>
        <xdr:cNvSpPr txBox="1"/>
      </xdr:nvSpPr>
      <xdr:spPr>
        <a:xfrm>
          <a:off x="9391727" y="1485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112031</xdr:rowOff>
    </xdr:from>
    <xdr:ext cx="469744" cy="259045"/>
    <xdr:sp macro="" textlink="">
      <xdr:nvSpPr>
        <xdr:cNvPr id="377" name="n_2mainValue【福祉施設】&#10;一人当たり面積">
          <a:extLst>
            <a:ext uri="{FF2B5EF4-FFF2-40B4-BE49-F238E27FC236}">
              <a16:creationId xmlns:a16="http://schemas.microsoft.com/office/drawing/2014/main" id="{986DEAA8-9801-428F-B1C1-0B5035C8778C}"/>
            </a:ext>
          </a:extLst>
        </xdr:cNvPr>
        <xdr:cNvSpPr txBox="1"/>
      </xdr:nvSpPr>
      <xdr:spPr>
        <a:xfrm>
          <a:off x="8515427" y="1485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113174</xdr:rowOff>
    </xdr:from>
    <xdr:ext cx="469744" cy="259045"/>
    <xdr:sp macro="" textlink="">
      <xdr:nvSpPr>
        <xdr:cNvPr id="378" name="n_3mainValue【福祉施設】&#10;一人当たり面積">
          <a:extLst>
            <a:ext uri="{FF2B5EF4-FFF2-40B4-BE49-F238E27FC236}">
              <a16:creationId xmlns:a16="http://schemas.microsoft.com/office/drawing/2014/main" id="{4997B697-D125-4862-8EC9-71BFA26E5376}"/>
            </a:ext>
          </a:extLst>
        </xdr:cNvPr>
        <xdr:cNvSpPr txBox="1"/>
      </xdr:nvSpPr>
      <xdr:spPr>
        <a:xfrm>
          <a:off x="7626427" y="14857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113937</xdr:rowOff>
    </xdr:from>
    <xdr:ext cx="469744" cy="259045"/>
    <xdr:sp macro="" textlink="">
      <xdr:nvSpPr>
        <xdr:cNvPr id="379" name="n_4mainValue【福祉施設】&#10;一人当たり面積">
          <a:extLst>
            <a:ext uri="{FF2B5EF4-FFF2-40B4-BE49-F238E27FC236}">
              <a16:creationId xmlns:a16="http://schemas.microsoft.com/office/drawing/2014/main" id="{78541C84-3593-47BE-A8B5-8844EDB2B4FD}"/>
            </a:ext>
          </a:extLst>
        </xdr:cNvPr>
        <xdr:cNvSpPr txBox="1"/>
      </xdr:nvSpPr>
      <xdr:spPr>
        <a:xfrm>
          <a:off x="6737427" y="1485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2539B7C5-8BE6-41AF-8E6A-8341230B6BD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A61AB8B1-5AC3-4DD1-9283-A235F87927FF}"/>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7B18A69E-DB55-4C1B-8DD3-C152C71F15A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141875EE-FAB5-4780-9C21-A86F6F15A3C7}"/>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CF7B6091-DE56-47A9-B12E-60CD594DC153}"/>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85399048-A244-4ED9-BE9B-AD716FCF28D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A94DBE6C-B31B-44A7-8724-952FD53431A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D80333A1-894F-4D1C-BF5B-6F5EC9B63C9D}"/>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a:extLst>
            <a:ext uri="{FF2B5EF4-FFF2-40B4-BE49-F238E27FC236}">
              <a16:creationId xmlns:a16="http://schemas.microsoft.com/office/drawing/2014/main" id="{2920B20B-6390-4B36-B5E0-4AFE7C6CCF2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a:extLst>
            <a:ext uri="{FF2B5EF4-FFF2-40B4-BE49-F238E27FC236}">
              <a16:creationId xmlns:a16="http://schemas.microsoft.com/office/drawing/2014/main" id="{E36ED8DA-C68D-40B3-BC85-E5E39B0C34A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a:extLst>
            <a:ext uri="{FF2B5EF4-FFF2-40B4-BE49-F238E27FC236}">
              <a16:creationId xmlns:a16="http://schemas.microsoft.com/office/drawing/2014/main" id="{3C85C0DC-0990-4175-88A6-233392E4A877}"/>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a:extLst>
            <a:ext uri="{FF2B5EF4-FFF2-40B4-BE49-F238E27FC236}">
              <a16:creationId xmlns:a16="http://schemas.microsoft.com/office/drawing/2014/main" id="{8BB45113-BF63-4FD3-B6AF-F48AEE258A4A}"/>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a:extLst>
            <a:ext uri="{FF2B5EF4-FFF2-40B4-BE49-F238E27FC236}">
              <a16:creationId xmlns:a16="http://schemas.microsoft.com/office/drawing/2014/main" id="{F195867A-071C-4F4F-8DBF-F579DCF6461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a:extLst>
            <a:ext uri="{FF2B5EF4-FFF2-40B4-BE49-F238E27FC236}">
              <a16:creationId xmlns:a16="http://schemas.microsoft.com/office/drawing/2014/main" id="{4288E1B6-CF57-4BCD-9852-48D043B5E33E}"/>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a:extLst>
            <a:ext uri="{FF2B5EF4-FFF2-40B4-BE49-F238E27FC236}">
              <a16:creationId xmlns:a16="http://schemas.microsoft.com/office/drawing/2014/main" id="{9CE1C7D3-BE7E-4AF0-B808-61526F2DF42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a:extLst>
            <a:ext uri="{FF2B5EF4-FFF2-40B4-BE49-F238E27FC236}">
              <a16:creationId xmlns:a16="http://schemas.microsoft.com/office/drawing/2014/main" id="{F71BE0AC-5C89-4F4E-AFBA-9395E6B1DC1F}"/>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a:extLst>
            <a:ext uri="{FF2B5EF4-FFF2-40B4-BE49-F238E27FC236}">
              <a16:creationId xmlns:a16="http://schemas.microsoft.com/office/drawing/2014/main" id="{59CB8D35-3957-4890-B534-6CAF232D0572}"/>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a:extLst>
            <a:ext uri="{FF2B5EF4-FFF2-40B4-BE49-F238E27FC236}">
              <a16:creationId xmlns:a16="http://schemas.microsoft.com/office/drawing/2014/main" id="{5557B118-0749-41F1-9283-B6B6F6E0F99B}"/>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a:extLst>
            <a:ext uri="{FF2B5EF4-FFF2-40B4-BE49-F238E27FC236}">
              <a16:creationId xmlns:a16="http://schemas.microsoft.com/office/drawing/2014/main" id="{E7631499-ED7D-43E7-88A5-3B5A001C999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a:extLst>
            <a:ext uri="{FF2B5EF4-FFF2-40B4-BE49-F238E27FC236}">
              <a16:creationId xmlns:a16="http://schemas.microsoft.com/office/drawing/2014/main" id="{DE88F914-34D7-4D4F-8B09-D4397D26E84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a:extLst>
            <a:ext uri="{FF2B5EF4-FFF2-40B4-BE49-F238E27FC236}">
              <a16:creationId xmlns:a16="http://schemas.microsoft.com/office/drawing/2014/main" id="{2C7F29CB-3974-4AB9-8C8F-EFD9E9D69A4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a:extLst>
            <a:ext uri="{FF2B5EF4-FFF2-40B4-BE49-F238E27FC236}">
              <a16:creationId xmlns:a16="http://schemas.microsoft.com/office/drawing/2014/main" id="{D54D69F7-B3A4-4B71-9E27-AE51C0E3919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a:extLst>
            <a:ext uri="{FF2B5EF4-FFF2-40B4-BE49-F238E27FC236}">
              <a16:creationId xmlns:a16="http://schemas.microsoft.com/office/drawing/2014/main" id="{CCFC800B-A92C-434B-AA2A-0BEB9A251F4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a:extLst>
            <a:ext uri="{FF2B5EF4-FFF2-40B4-BE49-F238E27FC236}">
              <a16:creationId xmlns:a16="http://schemas.microsoft.com/office/drawing/2014/main" id="{28606181-B276-47C3-85A1-AD9CD69AA25B}"/>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4" name="正方形/長方形 403">
          <a:extLst>
            <a:ext uri="{FF2B5EF4-FFF2-40B4-BE49-F238E27FC236}">
              <a16:creationId xmlns:a16="http://schemas.microsoft.com/office/drawing/2014/main" id="{FE198499-DB74-4B61-8C95-829E3EF53E0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5" name="正方形/長方形 404">
          <a:extLst>
            <a:ext uri="{FF2B5EF4-FFF2-40B4-BE49-F238E27FC236}">
              <a16:creationId xmlns:a16="http://schemas.microsoft.com/office/drawing/2014/main" id="{BF28D208-D94C-4A38-82DB-6DDC8DFB1D9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6" name="正方形/長方形 405">
          <a:extLst>
            <a:ext uri="{FF2B5EF4-FFF2-40B4-BE49-F238E27FC236}">
              <a16:creationId xmlns:a16="http://schemas.microsoft.com/office/drawing/2014/main" id="{98ECFF4A-5118-4B37-980F-2E9CD3AEA203}"/>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7" name="正方形/長方形 406">
          <a:extLst>
            <a:ext uri="{FF2B5EF4-FFF2-40B4-BE49-F238E27FC236}">
              <a16:creationId xmlns:a16="http://schemas.microsoft.com/office/drawing/2014/main" id="{F144B13B-3E3F-4B16-A410-B5822739139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8" name="正方形/長方形 407">
          <a:extLst>
            <a:ext uri="{FF2B5EF4-FFF2-40B4-BE49-F238E27FC236}">
              <a16:creationId xmlns:a16="http://schemas.microsoft.com/office/drawing/2014/main" id="{535BED67-A248-4181-A0F7-02DD4815EAF4}"/>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9" name="正方形/長方形 408">
          <a:extLst>
            <a:ext uri="{FF2B5EF4-FFF2-40B4-BE49-F238E27FC236}">
              <a16:creationId xmlns:a16="http://schemas.microsoft.com/office/drawing/2014/main" id="{3EF66B64-1834-4CF8-AF88-5591740551F4}"/>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0" name="正方形/長方形 409">
          <a:extLst>
            <a:ext uri="{FF2B5EF4-FFF2-40B4-BE49-F238E27FC236}">
              <a16:creationId xmlns:a16="http://schemas.microsoft.com/office/drawing/2014/main" id="{2EDF236E-6244-4A39-8B8D-B26303BE3AC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1" name="正方形/長方形 410">
          <a:extLst>
            <a:ext uri="{FF2B5EF4-FFF2-40B4-BE49-F238E27FC236}">
              <a16:creationId xmlns:a16="http://schemas.microsoft.com/office/drawing/2014/main" id="{AF8A1EB8-D3AE-4351-B02C-A2DECD7A73A7}"/>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2" name="正方形/長方形 411">
          <a:extLst>
            <a:ext uri="{FF2B5EF4-FFF2-40B4-BE49-F238E27FC236}">
              <a16:creationId xmlns:a16="http://schemas.microsoft.com/office/drawing/2014/main" id="{E2A3281F-3D88-41CC-927F-B0260EEAD09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3" name="正方形/長方形 412">
          <a:extLst>
            <a:ext uri="{FF2B5EF4-FFF2-40B4-BE49-F238E27FC236}">
              <a16:creationId xmlns:a16="http://schemas.microsoft.com/office/drawing/2014/main" id="{E025E55F-073D-4669-9841-DC21F7B6234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4" name="正方形/長方形 413">
          <a:extLst>
            <a:ext uri="{FF2B5EF4-FFF2-40B4-BE49-F238E27FC236}">
              <a16:creationId xmlns:a16="http://schemas.microsoft.com/office/drawing/2014/main" id="{6A9B2471-62E6-46A6-A3F3-9C5F2F8A1EB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5" name="正方形/長方形 414">
          <a:extLst>
            <a:ext uri="{FF2B5EF4-FFF2-40B4-BE49-F238E27FC236}">
              <a16:creationId xmlns:a16="http://schemas.microsoft.com/office/drawing/2014/main" id="{AFB901E7-8AF6-41B9-9568-EC81FD000F7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6" name="正方形/長方形 415">
          <a:extLst>
            <a:ext uri="{FF2B5EF4-FFF2-40B4-BE49-F238E27FC236}">
              <a16:creationId xmlns:a16="http://schemas.microsoft.com/office/drawing/2014/main" id="{59728D91-4C36-42C8-93A3-112E21089DA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7" name="正方形/長方形 416">
          <a:extLst>
            <a:ext uri="{FF2B5EF4-FFF2-40B4-BE49-F238E27FC236}">
              <a16:creationId xmlns:a16="http://schemas.microsoft.com/office/drawing/2014/main" id="{9DA3B55A-55C3-430A-9213-1C05CC945487}"/>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8" name="正方形/長方形 417">
          <a:extLst>
            <a:ext uri="{FF2B5EF4-FFF2-40B4-BE49-F238E27FC236}">
              <a16:creationId xmlns:a16="http://schemas.microsoft.com/office/drawing/2014/main" id="{56063544-7A15-479E-83A3-A05502CCE32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9" name="正方形/長方形 418">
          <a:extLst>
            <a:ext uri="{FF2B5EF4-FFF2-40B4-BE49-F238E27FC236}">
              <a16:creationId xmlns:a16="http://schemas.microsoft.com/office/drawing/2014/main" id="{CFAE521E-842C-40F6-8C47-75B63E18A65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0" name="テキスト ボックス 419">
          <a:extLst>
            <a:ext uri="{FF2B5EF4-FFF2-40B4-BE49-F238E27FC236}">
              <a16:creationId xmlns:a16="http://schemas.microsoft.com/office/drawing/2014/main" id="{A8F73AF9-2091-48BB-97A9-F6EF58BDC47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1" name="直線コネクタ 420">
          <a:extLst>
            <a:ext uri="{FF2B5EF4-FFF2-40B4-BE49-F238E27FC236}">
              <a16:creationId xmlns:a16="http://schemas.microsoft.com/office/drawing/2014/main" id="{665B87F0-43E2-463A-8477-4315D34B265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2" name="テキスト ボックス 421">
          <a:extLst>
            <a:ext uri="{FF2B5EF4-FFF2-40B4-BE49-F238E27FC236}">
              <a16:creationId xmlns:a16="http://schemas.microsoft.com/office/drawing/2014/main" id="{41CC527F-6E37-4008-B8D5-3ED0AA378EEA}"/>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3" name="直線コネクタ 422">
          <a:extLst>
            <a:ext uri="{FF2B5EF4-FFF2-40B4-BE49-F238E27FC236}">
              <a16:creationId xmlns:a16="http://schemas.microsoft.com/office/drawing/2014/main" id="{4550BAC2-ADF5-4BCF-9E24-D65989BEFE45}"/>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4" name="テキスト ボックス 423">
          <a:extLst>
            <a:ext uri="{FF2B5EF4-FFF2-40B4-BE49-F238E27FC236}">
              <a16:creationId xmlns:a16="http://schemas.microsoft.com/office/drawing/2014/main" id="{421EC880-72E4-4E18-91D4-58484BD943F3}"/>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5" name="直線コネクタ 424">
          <a:extLst>
            <a:ext uri="{FF2B5EF4-FFF2-40B4-BE49-F238E27FC236}">
              <a16:creationId xmlns:a16="http://schemas.microsoft.com/office/drawing/2014/main" id="{96D47784-BBD3-4AE8-8A63-65AAE7B4AB1F}"/>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6" name="テキスト ボックス 425">
          <a:extLst>
            <a:ext uri="{FF2B5EF4-FFF2-40B4-BE49-F238E27FC236}">
              <a16:creationId xmlns:a16="http://schemas.microsoft.com/office/drawing/2014/main" id="{8EB32201-866C-4181-AC8E-44C913C81489}"/>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7" name="直線コネクタ 426">
          <a:extLst>
            <a:ext uri="{FF2B5EF4-FFF2-40B4-BE49-F238E27FC236}">
              <a16:creationId xmlns:a16="http://schemas.microsoft.com/office/drawing/2014/main" id="{6A25C3EC-12C4-403B-B975-ADFFF43F647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8" name="テキスト ボックス 427">
          <a:extLst>
            <a:ext uri="{FF2B5EF4-FFF2-40B4-BE49-F238E27FC236}">
              <a16:creationId xmlns:a16="http://schemas.microsoft.com/office/drawing/2014/main" id="{2D28C78A-155B-44B2-B2C5-172D311176C3}"/>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9" name="直線コネクタ 428">
          <a:extLst>
            <a:ext uri="{FF2B5EF4-FFF2-40B4-BE49-F238E27FC236}">
              <a16:creationId xmlns:a16="http://schemas.microsoft.com/office/drawing/2014/main" id="{20D6EAC3-EECB-40F3-BB4A-FBBA08F0B0A5}"/>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0" name="テキスト ボックス 429">
          <a:extLst>
            <a:ext uri="{FF2B5EF4-FFF2-40B4-BE49-F238E27FC236}">
              <a16:creationId xmlns:a16="http://schemas.microsoft.com/office/drawing/2014/main" id="{E72EF93E-2CCA-4161-BC95-3F84EEB09CA3}"/>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1" name="直線コネクタ 430">
          <a:extLst>
            <a:ext uri="{FF2B5EF4-FFF2-40B4-BE49-F238E27FC236}">
              <a16:creationId xmlns:a16="http://schemas.microsoft.com/office/drawing/2014/main" id="{8C121AC1-2E06-4CE9-ADC7-21092E129008}"/>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2" name="テキスト ボックス 431">
          <a:extLst>
            <a:ext uri="{FF2B5EF4-FFF2-40B4-BE49-F238E27FC236}">
              <a16:creationId xmlns:a16="http://schemas.microsoft.com/office/drawing/2014/main" id="{117EA875-4D22-418D-B6DC-33E5530138B8}"/>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3" name="直線コネクタ 432">
          <a:extLst>
            <a:ext uri="{FF2B5EF4-FFF2-40B4-BE49-F238E27FC236}">
              <a16:creationId xmlns:a16="http://schemas.microsoft.com/office/drawing/2014/main" id="{6B0AC345-D05D-4FFB-A255-1038E749B2C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4" name="テキスト ボックス 433">
          <a:extLst>
            <a:ext uri="{FF2B5EF4-FFF2-40B4-BE49-F238E27FC236}">
              <a16:creationId xmlns:a16="http://schemas.microsoft.com/office/drawing/2014/main" id="{FD9554AC-C3A1-41BE-A026-7FD1795F40C7}"/>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5" name="【保健センター・保健所】&#10;有形固定資産減価償却率グラフ枠">
          <a:extLst>
            <a:ext uri="{FF2B5EF4-FFF2-40B4-BE49-F238E27FC236}">
              <a16:creationId xmlns:a16="http://schemas.microsoft.com/office/drawing/2014/main" id="{C19425D3-0D93-4331-8393-CC351176D09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152400</xdr:rowOff>
    </xdr:from>
    <xdr:to>
      <xdr:col>85</xdr:col>
      <xdr:colOff>126364</xdr:colOff>
      <xdr:row>64</xdr:row>
      <xdr:rowOff>76200</xdr:rowOff>
    </xdr:to>
    <xdr:cxnSp macro="">
      <xdr:nvCxnSpPr>
        <xdr:cNvPr id="436" name="直線コネクタ 435">
          <a:extLst>
            <a:ext uri="{FF2B5EF4-FFF2-40B4-BE49-F238E27FC236}">
              <a16:creationId xmlns:a16="http://schemas.microsoft.com/office/drawing/2014/main" id="{A9561041-0DCB-4F79-A002-37E346283E3E}"/>
            </a:ext>
          </a:extLst>
        </xdr:cNvPr>
        <xdr:cNvCxnSpPr/>
      </xdr:nvCxnSpPr>
      <xdr:spPr>
        <a:xfrm flipV="1">
          <a:off x="16318864" y="94107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437" name="【保健センター・保健所】&#10;有形固定資産減価償却率最小値テキスト">
          <a:extLst>
            <a:ext uri="{FF2B5EF4-FFF2-40B4-BE49-F238E27FC236}">
              <a16:creationId xmlns:a16="http://schemas.microsoft.com/office/drawing/2014/main" id="{2CFEAA90-8C09-4F35-B989-73D61A33E6D4}"/>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438" name="直線コネクタ 437">
          <a:extLst>
            <a:ext uri="{FF2B5EF4-FFF2-40B4-BE49-F238E27FC236}">
              <a16:creationId xmlns:a16="http://schemas.microsoft.com/office/drawing/2014/main" id="{1E4FE6FF-EA9C-433F-9840-9771C59DC147}"/>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99077</xdr:rowOff>
    </xdr:from>
    <xdr:ext cx="405111" cy="259045"/>
    <xdr:sp macro="" textlink="">
      <xdr:nvSpPr>
        <xdr:cNvPr id="439" name="【保健センター・保健所】&#10;有形固定資産減価償却率最大値テキスト">
          <a:extLst>
            <a:ext uri="{FF2B5EF4-FFF2-40B4-BE49-F238E27FC236}">
              <a16:creationId xmlns:a16="http://schemas.microsoft.com/office/drawing/2014/main" id="{1411B612-F324-4102-9FCD-A3B5AD429B81}"/>
            </a:ext>
          </a:extLst>
        </xdr:cNvPr>
        <xdr:cNvSpPr txBox="1"/>
      </xdr:nvSpPr>
      <xdr:spPr>
        <a:xfrm>
          <a:off x="16357600" y="918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152400</xdr:rowOff>
    </xdr:from>
    <xdr:to>
      <xdr:col>86</xdr:col>
      <xdr:colOff>25400</xdr:colOff>
      <xdr:row>54</xdr:row>
      <xdr:rowOff>152400</xdr:rowOff>
    </xdr:to>
    <xdr:cxnSp macro="">
      <xdr:nvCxnSpPr>
        <xdr:cNvPr id="440" name="直線コネクタ 439">
          <a:extLst>
            <a:ext uri="{FF2B5EF4-FFF2-40B4-BE49-F238E27FC236}">
              <a16:creationId xmlns:a16="http://schemas.microsoft.com/office/drawing/2014/main" id="{065C3583-D4FA-4013-8F0C-758E81E67FD6}"/>
            </a:ext>
          </a:extLst>
        </xdr:cNvPr>
        <xdr:cNvCxnSpPr/>
      </xdr:nvCxnSpPr>
      <xdr:spPr>
        <a:xfrm>
          <a:off x="16230600" y="941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42562</xdr:rowOff>
    </xdr:from>
    <xdr:ext cx="405111" cy="259045"/>
    <xdr:sp macro="" textlink="">
      <xdr:nvSpPr>
        <xdr:cNvPr id="441" name="【保健センター・保健所】&#10;有形固定資産減価償却率平均値テキスト">
          <a:extLst>
            <a:ext uri="{FF2B5EF4-FFF2-40B4-BE49-F238E27FC236}">
              <a16:creationId xmlns:a16="http://schemas.microsoft.com/office/drawing/2014/main" id="{C1F25C3E-4998-4524-B69C-46CC7A162F9A}"/>
            </a:ext>
          </a:extLst>
        </xdr:cNvPr>
        <xdr:cNvSpPr txBox="1"/>
      </xdr:nvSpPr>
      <xdr:spPr>
        <a:xfrm>
          <a:off x="16357600" y="99866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19685</xdr:rowOff>
    </xdr:from>
    <xdr:to>
      <xdr:col>85</xdr:col>
      <xdr:colOff>177800</xdr:colOff>
      <xdr:row>59</xdr:row>
      <xdr:rowOff>121285</xdr:rowOff>
    </xdr:to>
    <xdr:sp macro="" textlink="">
      <xdr:nvSpPr>
        <xdr:cNvPr id="442" name="フローチャート: 判断 441">
          <a:extLst>
            <a:ext uri="{FF2B5EF4-FFF2-40B4-BE49-F238E27FC236}">
              <a16:creationId xmlns:a16="http://schemas.microsoft.com/office/drawing/2014/main" id="{7442D351-DC5F-4F31-A369-8EAA37B2897E}"/>
            </a:ext>
          </a:extLst>
        </xdr:cNvPr>
        <xdr:cNvSpPr/>
      </xdr:nvSpPr>
      <xdr:spPr>
        <a:xfrm>
          <a:off x="16268700" y="101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154940</xdr:rowOff>
    </xdr:from>
    <xdr:to>
      <xdr:col>81</xdr:col>
      <xdr:colOff>101600</xdr:colOff>
      <xdr:row>59</xdr:row>
      <xdr:rowOff>85090</xdr:rowOff>
    </xdr:to>
    <xdr:sp macro="" textlink="">
      <xdr:nvSpPr>
        <xdr:cNvPr id="443" name="フローチャート: 判断 442">
          <a:extLst>
            <a:ext uri="{FF2B5EF4-FFF2-40B4-BE49-F238E27FC236}">
              <a16:creationId xmlns:a16="http://schemas.microsoft.com/office/drawing/2014/main" id="{75127DE0-492A-45F4-BA0F-059A5830E898}"/>
            </a:ext>
          </a:extLst>
        </xdr:cNvPr>
        <xdr:cNvSpPr/>
      </xdr:nvSpPr>
      <xdr:spPr>
        <a:xfrm>
          <a:off x="15430500" y="1009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147320</xdr:rowOff>
    </xdr:from>
    <xdr:to>
      <xdr:col>76</xdr:col>
      <xdr:colOff>165100</xdr:colOff>
      <xdr:row>59</xdr:row>
      <xdr:rowOff>77470</xdr:rowOff>
    </xdr:to>
    <xdr:sp macro="" textlink="">
      <xdr:nvSpPr>
        <xdr:cNvPr id="444" name="フローチャート: 判断 443">
          <a:extLst>
            <a:ext uri="{FF2B5EF4-FFF2-40B4-BE49-F238E27FC236}">
              <a16:creationId xmlns:a16="http://schemas.microsoft.com/office/drawing/2014/main" id="{B141F55B-0A49-4C70-B421-00B254F8321D}"/>
            </a:ext>
          </a:extLst>
        </xdr:cNvPr>
        <xdr:cNvSpPr/>
      </xdr:nvSpPr>
      <xdr:spPr>
        <a:xfrm>
          <a:off x="145415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160655</xdr:rowOff>
    </xdr:from>
    <xdr:to>
      <xdr:col>72</xdr:col>
      <xdr:colOff>38100</xdr:colOff>
      <xdr:row>59</xdr:row>
      <xdr:rowOff>90805</xdr:rowOff>
    </xdr:to>
    <xdr:sp macro="" textlink="">
      <xdr:nvSpPr>
        <xdr:cNvPr id="445" name="フローチャート: 判断 444">
          <a:extLst>
            <a:ext uri="{FF2B5EF4-FFF2-40B4-BE49-F238E27FC236}">
              <a16:creationId xmlns:a16="http://schemas.microsoft.com/office/drawing/2014/main" id="{72596945-0DB8-4AAE-8153-4B351A8BD1D8}"/>
            </a:ext>
          </a:extLst>
        </xdr:cNvPr>
        <xdr:cNvSpPr/>
      </xdr:nvSpPr>
      <xdr:spPr>
        <a:xfrm>
          <a:off x="13652500" y="1010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57785</xdr:rowOff>
    </xdr:from>
    <xdr:to>
      <xdr:col>67</xdr:col>
      <xdr:colOff>101600</xdr:colOff>
      <xdr:row>58</xdr:row>
      <xdr:rowOff>159385</xdr:rowOff>
    </xdr:to>
    <xdr:sp macro="" textlink="">
      <xdr:nvSpPr>
        <xdr:cNvPr id="446" name="フローチャート: 判断 445">
          <a:extLst>
            <a:ext uri="{FF2B5EF4-FFF2-40B4-BE49-F238E27FC236}">
              <a16:creationId xmlns:a16="http://schemas.microsoft.com/office/drawing/2014/main" id="{8A98A75B-DFCB-47D8-922F-00E3A72B9F5D}"/>
            </a:ext>
          </a:extLst>
        </xdr:cNvPr>
        <xdr:cNvSpPr/>
      </xdr:nvSpPr>
      <xdr:spPr>
        <a:xfrm>
          <a:off x="12763500" y="1000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474F8F16-7490-4299-A702-0A91AF5A8DA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0A496838-8C06-416E-A8F5-51514D99ECC7}"/>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EE21699E-16D1-4F59-A56B-C7E73E3A2EEE}"/>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BA877DD6-AE38-4A72-BAE3-3AFAA601ADC4}"/>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86CCA766-0B8E-443E-9345-7A0CC13DE5B6}"/>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57785</xdr:rowOff>
    </xdr:from>
    <xdr:to>
      <xdr:col>85</xdr:col>
      <xdr:colOff>177800</xdr:colOff>
      <xdr:row>59</xdr:row>
      <xdr:rowOff>159385</xdr:rowOff>
    </xdr:to>
    <xdr:sp macro="" textlink="">
      <xdr:nvSpPr>
        <xdr:cNvPr id="452" name="楕円 451">
          <a:extLst>
            <a:ext uri="{FF2B5EF4-FFF2-40B4-BE49-F238E27FC236}">
              <a16:creationId xmlns:a16="http://schemas.microsoft.com/office/drawing/2014/main" id="{93948AF2-44F2-48FB-B376-7C5C3388948C}"/>
            </a:ext>
          </a:extLst>
        </xdr:cNvPr>
        <xdr:cNvSpPr/>
      </xdr:nvSpPr>
      <xdr:spPr>
        <a:xfrm>
          <a:off x="16268700" y="1017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36212</xdr:rowOff>
    </xdr:from>
    <xdr:ext cx="405111" cy="259045"/>
    <xdr:sp macro="" textlink="">
      <xdr:nvSpPr>
        <xdr:cNvPr id="453" name="【保健センター・保健所】&#10;有形固定資産減価償却率該当値テキスト">
          <a:extLst>
            <a:ext uri="{FF2B5EF4-FFF2-40B4-BE49-F238E27FC236}">
              <a16:creationId xmlns:a16="http://schemas.microsoft.com/office/drawing/2014/main" id="{D989D749-9FC6-42EF-9B11-069120C30FA2}"/>
            </a:ext>
          </a:extLst>
        </xdr:cNvPr>
        <xdr:cNvSpPr txBox="1"/>
      </xdr:nvSpPr>
      <xdr:spPr>
        <a:xfrm>
          <a:off x="16357600" y="1015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162560</xdr:rowOff>
    </xdr:from>
    <xdr:to>
      <xdr:col>81</xdr:col>
      <xdr:colOff>101600</xdr:colOff>
      <xdr:row>60</xdr:row>
      <xdr:rowOff>92710</xdr:rowOff>
    </xdr:to>
    <xdr:sp macro="" textlink="">
      <xdr:nvSpPr>
        <xdr:cNvPr id="454" name="楕円 453">
          <a:extLst>
            <a:ext uri="{FF2B5EF4-FFF2-40B4-BE49-F238E27FC236}">
              <a16:creationId xmlns:a16="http://schemas.microsoft.com/office/drawing/2014/main" id="{29A3EF7A-93A5-4FCF-8E11-B8CFC2BA4275}"/>
            </a:ext>
          </a:extLst>
        </xdr:cNvPr>
        <xdr:cNvSpPr/>
      </xdr:nvSpPr>
      <xdr:spPr>
        <a:xfrm>
          <a:off x="15430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108585</xdr:rowOff>
    </xdr:from>
    <xdr:to>
      <xdr:col>85</xdr:col>
      <xdr:colOff>127000</xdr:colOff>
      <xdr:row>60</xdr:row>
      <xdr:rowOff>41910</xdr:rowOff>
    </xdr:to>
    <xdr:cxnSp macro="">
      <xdr:nvCxnSpPr>
        <xdr:cNvPr id="455" name="直線コネクタ 454">
          <a:extLst>
            <a:ext uri="{FF2B5EF4-FFF2-40B4-BE49-F238E27FC236}">
              <a16:creationId xmlns:a16="http://schemas.microsoft.com/office/drawing/2014/main" id="{BB97260F-0366-4F4A-92A9-DEC483D285DC}"/>
            </a:ext>
          </a:extLst>
        </xdr:cNvPr>
        <xdr:cNvCxnSpPr/>
      </xdr:nvCxnSpPr>
      <xdr:spPr>
        <a:xfrm flipV="1">
          <a:off x="15481300" y="10224135"/>
          <a:ext cx="8382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101600</xdr:rowOff>
    </xdr:from>
    <xdr:to>
      <xdr:col>76</xdr:col>
      <xdr:colOff>165100</xdr:colOff>
      <xdr:row>60</xdr:row>
      <xdr:rowOff>31750</xdr:rowOff>
    </xdr:to>
    <xdr:sp macro="" textlink="">
      <xdr:nvSpPr>
        <xdr:cNvPr id="456" name="楕円 455">
          <a:extLst>
            <a:ext uri="{FF2B5EF4-FFF2-40B4-BE49-F238E27FC236}">
              <a16:creationId xmlns:a16="http://schemas.microsoft.com/office/drawing/2014/main" id="{959152F5-F541-43E1-A113-F6733FE93E86}"/>
            </a:ext>
          </a:extLst>
        </xdr:cNvPr>
        <xdr:cNvSpPr/>
      </xdr:nvSpPr>
      <xdr:spPr>
        <a:xfrm>
          <a:off x="14541500" y="1021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152400</xdr:rowOff>
    </xdr:from>
    <xdr:to>
      <xdr:col>81</xdr:col>
      <xdr:colOff>50800</xdr:colOff>
      <xdr:row>60</xdr:row>
      <xdr:rowOff>41910</xdr:rowOff>
    </xdr:to>
    <xdr:cxnSp macro="">
      <xdr:nvCxnSpPr>
        <xdr:cNvPr id="457" name="直線コネクタ 456">
          <a:extLst>
            <a:ext uri="{FF2B5EF4-FFF2-40B4-BE49-F238E27FC236}">
              <a16:creationId xmlns:a16="http://schemas.microsoft.com/office/drawing/2014/main" id="{37671DA2-D7F1-4DA6-B1D2-33BC9478B8B4}"/>
            </a:ext>
          </a:extLst>
        </xdr:cNvPr>
        <xdr:cNvCxnSpPr/>
      </xdr:nvCxnSpPr>
      <xdr:spPr>
        <a:xfrm>
          <a:off x="14592300" y="1026795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71120</xdr:rowOff>
    </xdr:from>
    <xdr:to>
      <xdr:col>72</xdr:col>
      <xdr:colOff>38100</xdr:colOff>
      <xdr:row>60</xdr:row>
      <xdr:rowOff>1270</xdr:rowOff>
    </xdr:to>
    <xdr:sp macro="" textlink="">
      <xdr:nvSpPr>
        <xdr:cNvPr id="458" name="楕円 457">
          <a:extLst>
            <a:ext uri="{FF2B5EF4-FFF2-40B4-BE49-F238E27FC236}">
              <a16:creationId xmlns:a16="http://schemas.microsoft.com/office/drawing/2014/main" id="{AC412CE4-9EA1-41BD-8D84-44E5BD7FA591}"/>
            </a:ext>
          </a:extLst>
        </xdr:cNvPr>
        <xdr:cNvSpPr/>
      </xdr:nvSpPr>
      <xdr:spPr>
        <a:xfrm>
          <a:off x="13652500" y="1018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121920</xdr:rowOff>
    </xdr:from>
    <xdr:to>
      <xdr:col>76</xdr:col>
      <xdr:colOff>114300</xdr:colOff>
      <xdr:row>59</xdr:row>
      <xdr:rowOff>152400</xdr:rowOff>
    </xdr:to>
    <xdr:cxnSp macro="">
      <xdr:nvCxnSpPr>
        <xdr:cNvPr id="459" name="直線コネクタ 458">
          <a:extLst>
            <a:ext uri="{FF2B5EF4-FFF2-40B4-BE49-F238E27FC236}">
              <a16:creationId xmlns:a16="http://schemas.microsoft.com/office/drawing/2014/main" id="{C4A49373-15DF-46C9-9652-2853412282AA}"/>
            </a:ext>
          </a:extLst>
        </xdr:cNvPr>
        <xdr:cNvCxnSpPr/>
      </xdr:nvCxnSpPr>
      <xdr:spPr>
        <a:xfrm>
          <a:off x="13703300" y="1023747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29210</xdr:rowOff>
    </xdr:from>
    <xdr:to>
      <xdr:col>67</xdr:col>
      <xdr:colOff>101600</xdr:colOff>
      <xdr:row>59</xdr:row>
      <xdr:rowOff>130810</xdr:rowOff>
    </xdr:to>
    <xdr:sp macro="" textlink="">
      <xdr:nvSpPr>
        <xdr:cNvPr id="460" name="楕円 459">
          <a:extLst>
            <a:ext uri="{FF2B5EF4-FFF2-40B4-BE49-F238E27FC236}">
              <a16:creationId xmlns:a16="http://schemas.microsoft.com/office/drawing/2014/main" id="{479AD28A-25A4-4642-97F0-146D1E699C1D}"/>
            </a:ext>
          </a:extLst>
        </xdr:cNvPr>
        <xdr:cNvSpPr/>
      </xdr:nvSpPr>
      <xdr:spPr>
        <a:xfrm>
          <a:off x="12763500" y="1014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80010</xdr:rowOff>
    </xdr:from>
    <xdr:to>
      <xdr:col>71</xdr:col>
      <xdr:colOff>177800</xdr:colOff>
      <xdr:row>59</xdr:row>
      <xdr:rowOff>121920</xdr:rowOff>
    </xdr:to>
    <xdr:cxnSp macro="">
      <xdr:nvCxnSpPr>
        <xdr:cNvPr id="461" name="直線コネクタ 460">
          <a:extLst>
            <a:ext uri="{FF2B5EF4-FFF2-40B4-BE49-F238E27FC236}">
              <a16:creationId xmlns:a16="http://schemas.microsoft.com/office/drawing/2014/main" id="{2721B801-CD7A-4A0D-82F4-A22B9275DCD1}"/>
            </a:ext>
          </a:extLst>
        </xdr:cNvPr>
        <xdr:cNvCxnSpPr/>
      </xdr:nvCxnSpPr>
      <xdr:spPr>
        <a:xfrm>
          <a:off x="12814300" y="1019556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101617</xdr:rowOff>
    </xdr:from>
    <xdr:ext cx="405111" cy="259045"/>
    <xdr:sp macro="" textlink="">
      <xdr:nvSpPr>
        <xdr:cNvPr id="462" name="n_1aveValue【保健センター・保健所】&#10;有形固定資産減価償却率">
          <a:extLst>
            <a:ext uri="{FF2B5EF4-FFF2-40B4-BE49-F238E27FC236}">
              <a16:creationId xmlns:a16="http://schemas.microsoft.com/office/drawing/2014/main" id="{184A41F7-2300-43FB-B573-F3A514F99ECF}"/>
            </a:ext>
          </a:extLst>
        </xdr:cNvPr>
        <xdr:cNvSpPr txBox="1"/>
      </xdr:nvSpPr>
      <xdr:spPr>
        <a:xfrm>
          <a:off x="1526604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93997</xdr:rowOff>
    </xdr:from>
    <xdr:ext cx="405111" cy="259045"/>
    <xdr:sp macro="" textlink="">
      <xdr:nvSpPr>
        <xdr:cNvPr id="463" name="n_2aveValue【保健センター・保健所】&#10;有形固定資産減価償却率">
          <a:extLst>
            <a:ext uri="{FF2B5EF4-FFF2-40B4-BE49-F238E27FC236}">
              <a16:creationId xmlns:a16="http://schemas.microsoft.com/office/drawing/2014/main" id="{208BBBAB-89FC-4063-B340-1EA27E8CC436}"/>
            </a:ext>
          </a:extLst>
        </xdr:cNvPr>
        <xdr:cNvSpPr txBox="1"/>
      </xdr:nvSpPr>
      <xdr:spPr>
        <a:xfrm>
          <a:off x="1438974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107332</xdr:rowOff>
    </xdr:from>
    <xdr:ext cx="405111" cy="259045"/>
    <xdr:sp macro="" textlink="">
      <xdr:nvSpPr>
        <xdr:cNvPr id="464" name="n_3aveValue【保健センター・保健所】&#10;有形固定資産減価償却率">
          <a:extLst>
            <a:ext uri="{FF2B5EF4-FFF2-40B4-BE49-F238E27FC236}">
              <a16:creationId xmlns:a16="http://schemas.microsoft.com/office/drawing/2014/main" id="{62F7001D-BAF1-4D18-83CF-6D16CF85E599}"/>
            </a:ext>
          </a:extLst>
        </xdr:cNvPr>
        <xdr:cNvSpPr txBox="1"/>
      </xdr:nvSpPr>
      <xdr:spPr>
        <a:xfrm>
          <a:off x="13500744" y="987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4462</xdr:rowOff>
    </xdr:from>
    <xdr:ext cx="405111" cy="259045"/>
    <xdr:sp macro="" textlink="">
      <xdr:nvSpPr>
        <xdr:cNvPr id="465" name="n_4aveValue【保健センター・保健所】&#10;有形固定資産減価償却率">
          <a:extLst>
            <a:ext uri="{FF2B5EF4-FFF2-40B4-BE49-F238E27FC236}">
              <a16:creationId xmlns:a16="http://schemas.microsoft.com/office/drawing/2014/main" id="{93200C99-7AE6-40EF-9339-A3C1780B2459}"/>
            </a:ext>
          </a:extLst>
        </xdr:cNvPr>
        <xdr:cNvSpPr txBox="1"/>
      </xdr:nvSpPr>
      <xdr:spPr>
        <a:xfrm>
          <a:off x="12611744" y="977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83837</xdr:rowOff>
    </xdr:from>
    <xdr:ext cx="405111" cy="259045"/>
    <xdr:sp macro="" textlink="">
      <xdr:nvSpPr>
        <xdr:cNvPr id="466" name="n_1mainValue【保健センター・保健所】&#10;有形固定資産減価償却率">
          <a:extLst>
            <a:ext uri="{FF2B5EF4-FFF2-40B4-BE49-F238E27FC236}">
              <a16:creationId xmlns:a16="http://schemas.microsoft.com/office/drawing/2014/main" id="{5804D8B6-3818-4962-9E51-51DDA88F8066}"/>
            </a:ext>
          </a:extLst>
        </xdr:cNvPr>
        <xdr:cNvSpPr txBox="1"/>
      </xdr:nvSpPr>
      <xdr:spPr>
        <a:xfrm>
          <a:off x="15266044" y="1037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22877</xdr:rowOff>
    </xdr:from>
    <xdr:ext cx="405111" cy="259045"/>
    <xdr:sp macro="" textlink="">
      <xdr:nvSpPr>
        <xdr:cNvPr id="467" name="n_2mainValue【保健センター・保健所】&#10;有形固定資産減価償却率">
          <a:extLst>
            <a:ext uri="{FF2B5EF4-FFF2-40B4-BE49-F238E27FC236}">
              <a16:creationId xmlns:a16="http://schemas.microsoft.com/office/drawing/2014/main" id="{0E4640F6-5BAB-49BB-B6F0-2A17DDF71C00}"/>
            </a:ext>
          </a:extLst>
        </xdr:cNvPr>
        <xdr:cNvSpPr txBox="1"/>
      </xdr:nvSpPr>
      <xdr:spPr>
        <a:xfrm>
          <a:off x="14389744" y="1030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163847</xdr:rowOff>
    </xdr:from>
    <xdr:ext cx="405111" cy="259045"/>
    <xdr:sp macro="" textlink="">
      <xdr:nvSpPr>
        <xdr:cNvPr id="468" name="n_3mainValue【保健センター・保健所】&#10;有形固定資産減価償却率">
          <a:extLst>
            <a:ext uri="{FF2B5EF4-FFF2-40B4-BE49-F238E27FC236}">
              <a16:creationId xmlns:a16="http://schemas.microsoft.com/office/drawing/2014/main" id="{BD69B3C9-688D-4D76-98B5-948BEA41F34C}"/>
            </a:ext>
          </a:extLst>
        </xdr:cNvPr>
        <xdr:cNvSpPr txBox="1"/>
      </xdr:nvSpPr>
      <xdr:spPr>
        <a:xfrm>
          <a:off x="13500744" y="1027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121937</xdr:rowOff>
    </xdr:from>
    <xdr:ext cx="405111" cy="259045"/>
    <xdr:sp macro="" textlink="">
      <xdr:nvSpPr>
        <xdr:cNvPr id="469" name="n_4mainValue【保健センター・保健所】&#10;有形固定資産減価償却率">
          <a:extLst>
            <a:ext uri="{FF2B5EF4-FFF2-40B4-BE49-F238E27FC236}">
              <a16:creationId xmlns:a16="http://schemas.microsoft.com/office/drawing/2014/main" id="{98E37CA6-E3C2-4CB2-81B7-FF55567F1706}"/>
            </a:ext>
          </a:extLst>
        </xdr:cNvPr>
        <xdr:cNvSpPr txBox="1"/>
      </xdr:nvSpPr>
      <xdr:spPr>
        <a:xfrm>
          <a:off x="1261174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0" name="正方形/長方形 469">
          <a:extLst>
            <a:ext uri="{FF2B5EF4-FFF2-40B4-BE49-F238E27FC236}">
              <a16:creationId xmlns:a16="http://schemas.microsoft.com/office/drawing/2014/main" id="{3CF30D3A-ED69-45F8-9C85-ADEC119FB686}"/>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1" name="正方形/長方形 470">
          <a:extLst>
            <a:ext uri="{FF2B5EF4-FFF2-40B4-BE49-F238E27FC236}">
              <a16:creationId xmlns:a16="http://schemas.microsoft.com/office/drawing/2014/main" id="{58647D24-28D8-4E5D-AD42-E5DE64653749}"/>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2" name="正方形/長方形 471">
          <a:extLst>
            <a:ext uri="{FF2B5EF4-FFF2-40B4-BE49-F238E27FC236}">
              <a16:creationId xmlns:a16="http://schemas.microsoft.com/office/drawing/2014/main" id="{E4FE5E22-8611-429C-89C4-E2A6A6FCD68C}"/>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3" name="正方形/長方形 472">
          <a:extLst>
            <a:ext uri="{FF2B5EF4-FFF2-40B4-BE49-F238E27FC236}">
              <a16:creationId xmlns:a16="http://schemas.microsoft.com/office/drawing/2014/main" id="{ED6C5912-4AFD-4C7E-945B-5451C6AFE184}"/>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4" name="正方形/長方形 473">
          <a:extLst>
            <a:ext uri="{FF2B5EF4-FFF2-40B4-BE49-F238E27FC236}">
              <a16:creationId xmlns:a16="http://schemas.microsoft.com/office/drawing/2014/main" id="{0507FB2F-F814-4B97-98DB-75E2223B4153}"/>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5" name="正方形/長方形 474">
          <a:extLst>
            <a:ext uri="{FF2B5EF4-FFF2-40B4-BE49-F238E27FC236}">
              <a16:creationId xmlns:a16="http://schemas.microsoft.com/office/drawing/2014/main" id="{7B8FD09D-3BBA-4B24-AD9C-5CC1BD4F57F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6" name="正方形/長方形 475">
          <a:extLst>
            <a:ext uri="{FF2B5EF4-FFF2-40B4-BE49-F238E27FC236}">
              <a16:creationId xmlns:a16="http://schemas.microsoft.com/office/drawing/2014/main" id="{D765C41F-6C67-4F9C-B965-B61E0C9B423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7" name="正方形/長方形 476">
          <a:extLst>
            <a:ext uri="{FF2B5EF4-FFF2-40B4-BE49-F238E27FC236}">
              <a16:creationId xmlns:a16="http://schemas.microsoft.com/office/drawing/2014/main" id="{45A0775A-91F0-42BF-A96D-3C644C780E3C}"/>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8" name="テキスト ボックス 477">
          <a:extLst>
            <a:ext uri="{FF2B5EF4-FFF2-40B4-BE49-F238E27FC236}">
              <a16:creationId xmlns:a16="http://schemas.microsoft.com/office/drawing/2014/main" id="{ACEF10FE-3489-4B20-91BC-05B7052C3C7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9" name="直線コネクタ 478">
          <a:extLst>
            <a:ext uri="{FF2B5EF4-FFF2-40B4-BE49-F238E27FC236}">
              <a16:creationId xmlns:a16="http://schemas.microsoft.com/office/drawing/2014/main" id="{6F6B7E0D-24B6-4E30-AD5E-268E52BD532F}"/>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63</xdr:row>
      <xdr:rowOff>57150</xdr:rowOff>
    </xdr:from>
    <xdr:to>
      <xdr:col>120</xdr:col>
      <xdr:colOff>114300</xdr:colOff>
      <xdr:row>63</xdr:row>
      <xdr:rowOff>57150</xdr:rowOff>
    </xdr:to>
    <xdr:cxnSp macro="">
      <xdr:nvCxnSpPr>
        <xdr:cNvPr id="480" name="直線コネクタ 479">
          <a:extLst>
            <a:ext uri="{FF2B5EF4-FFF2-40B4-BE49-F238E27FC236}">
              <a16:creationId xmlns:a16="http://schemas.microsoft.com/office/drawing/2014/main" id="{6428A3B7-2C3E-414E-8B38-1E9762A30545}"/>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481" name="テキスト ボックス 480">
          <a:extLst>
            <a:ext uri="{FF2B5EF4-FFF2-40B4-BE49-F238E27FC236}">
              <a16:creationId xmlns:a16="http://schemas.microsoft.com/office/drawing/2014/main" id="{DC63CB0B-5DB9-472B-B5A8-13068FD134C6}"/>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2" name="直線コネクタ 481">
          <a:extLst>
            <a:ext uri="{FF2B5EF4-FFF2-40B4-BE49-F238E27FC236}">
              <a16:creationId xmlns:a16="http://schemas.microsoft.com/office/drawing/2014/main" id="{631EC027-3C54-4B9D-9A2B-AF39C0E42A48}"/>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3" name="テキスト ボックス 482">
          <a:extLst>
            <a:ext uri="{FF2B5EF4-FFF2-40B4-BE49-F238E27FC236}">
              <a16:creationId xmlns:a16="http://schemas.microsoft.com/office/drawing/2014/main" id="{32369E0E-31F3-4E05-8D5D-DB280AF3F703}"/>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484" name="直線コネクタ 483">
          <a:extLst>
            <a:ext uri="{FF2B5EF4-FFF2-40B4-BE49-F238E27FC236}">
              <a16:creationId xmlns:a16="http://schemas.microsoft.com/office/drawing/2014/main" id="{EF08EDC9-1650-4159-A991-93F6836E15B1}"/>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485" name="テキスト ボックス 484">
          <a:extLst>
            <a:ext uri="{FF2B5EF4-FFF2-40B4-BE49-F238E27FC236}">
              <a16:creationId xmlns:a16="http://schemas.microsoft.com/office/drawing/2014/main" id="{029F8985-D104-4486-8A50-946E29788B6D}"/>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6" name="直線コネクタ 485">
          <a:extLst>
            <a:ext uri="{FF2B5EF4-FFF2-40B4-BE49-F238E27FC236}">
              <a16:creationId xmlns:a16="http://schemas.microsoft.com/office/drawing/2014/main" id="{3C1032FA-59E4-48DC-9B9C-D56F6D1D80C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7" name="テキスト ボックス 486">
          <a:extLst>
            <a:ext uri="{FF2B5EF4-FFF2-40B4-BE49-F238E27FC236}">
              <a16:creationId xmlns:a16="http://schemas.microsoft.com/office/drawing/2014/main" id="{8BF37E58-D84B-4B95-96EE-F86DBA7994AB}"/>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8" name="【保健センター・保健所】&#10;一人当たり面積グラフ枠">
          <a:extLst>
            <a:ext uri="{FF2B5EF4-FFF2-40B4-BE49-F238E27FC236}">
              <a16:creationId xmlns:a16="http://schemas.microsoft.com/office/drawing/2014/main" id="{CBCE7601-349E-4E65-9EB7-27CB79859E1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149161</xdr:rowOff>
    </xdr:from>
    <xdr:to>
      <xdr:col>116</xdr:col>
      <xdr:colOff>62864</xdr:colOff>
      <xdr:row>63</xdr:row>
      <xdr:rowOff>46863</xdr:rowOff>
    </xdr:to>
    <xdr:cxnSp macro="">
      <xdr:nvCxnSpPr>
        <xdr:cNvPr id="489" name="直線コネクタ 488">
          <a:extLst>
            <a:ext uri="{FF2B5EF4-FFF2-40B4-BE49-F238E27FC236}">
              <a16:creationId xmlns:a16="http://schemas.microsoft.com/office/drawing/2014/main" id="{2C813436-DEA6-47A2-8682-4BF663B28577}"/>
            </a:ext>
          </a:extLst>
        </xdr:cNvPr>
        <xdr:cNvCxnSpPr/>
      </xdr:nvCxnSpPr>
      <xdr:spPr>
        <a:xfrm flipV="1">
          <a:off x="22160864" y="9578911"/>
          <a:ext cx="0" cy="1269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50690</xdr:rowOff>
    </xdr:from>
    <xdr:ext cx="469744" cy="259045"/>
    <xdr:sp macro="" textlink="">
      <xdr:nvSpPr>
        <xdr:cNvPr id="490" name="【保健センター・保健所】&#10;一人当たり面積最小値テキスト">
          <a:extLst>
            <a:ext uri="{FF2B5EF4-FFF2-40B4-BE49-F238E27FC236}">
              <a16:creationId xmlns:a16="http://schemas.microsoft.com/office/drawing/2014/main" id="{AC606086-3962-43B8-8AC9-8AFBE8643A3B}"/>
            </a:ext>
          </a:extLst>
        </xdr:cNvPr>
        <xdr:cNvSpPr txBox="1"/>
      </xdr:nvSpPr>
      <xdr:spPr>
        <a:xfrm>
          <a:off x="22199600" y="1085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46863</xdr:rowOff>
    </xdr:from>
    <xdr:to>
      <xdr:col>116</xdr:col>
      <xdr:colOff>152400</xdr:colOff>
      <xdr:row>63</xdr:row>
      <xdr:rowOff>46863</xdr:rowOff>
    </xdr:to>
    <xdr:cxnSp macro="">
      <xdr:nvCxnSpPr>
        <xdr:cNvPr id="491" name="直線コネクタ 490">
          <a:extLst>
            <a:ext uri="{FF2B5EF4-FFF2-40B4-BE49-F238E27FC236}">
              <a16:creationId xmlns:a16="http://schemas.microsoft.com/office/drawing/2014/main" id="{DF546354-0200-4BCB-9E5C-5E597C4913C9}"/>
            </a:ext>
          </a:extLst>
        </xdr:cNvPr>
        <xdr:cNvCxnSpPr/>
      </xdr:nvCxnSpPr>
      <xdr:spPr>
        <a:xfrm>
          <a:off x="22072600" y="10848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95838</xdr:rowOff>
    </xdr:from>
    <xdr:ext cx="469744" cy="259045"/>
    <xdr:sp macro="" textlink="">
      <xdr:nvSpPr>
        <xdr:cNvPr id="492" name="【保健センター・保健所】&#10;一人当たり面積最大値テキスト">
          <a:extLst>
            <a:ext uri="{FF2B5EF4-FFF2-40B4-BE49-F238E27FC236}">
              <a16:creationId xmlns:a16="http://schemas.microsoft.com/office/drawing/2014/main" id="{0768E677-8F3E-46F8-BECE-FD79D15E8ADD}"/>
            </a:ext>
          </a:extLst>
        </xdr:cNvPr>
        <xdr:cNvSpPr txBox="1"/>
      </xdr:nvSpPr>
      <xdr:spPr>
        <a:xfrm>
          <a:off x="22199600" y="9354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149161</xdr:rowOff>
    </xdr:from>
    <xdr:to>
      <xdr:col>116</xdr:col>
      <xdr:colOff>152400</xdr:colOff>
      <xdr:row>55</xdr:row>
      <xdr:rowOff>149161</xdr:rowOff>
    </xdr:to>
    <xdr:cxnSp macro="">
      <xdr:nvCxnSpPr>
        <xdr:cNvPr id="493" name="直線コネクタ 492">
          <a:extLst>
            <a:ext uri="{FF2B5EF4-FFF2-40B4-BE49-F238E27FC236}">
              <a16:creationId xmlns:a16="http://schemas.microsoft.com/office/drawing/2014/main" id="{3176219E-62E6-400F-8785-567961B56ED8}"/>
            </a:ext>
          </a:extLst>
        </xdr:cNvPr>
        <xdr:cNvCxnSpPr/>
      </xdr:nvCxnSpPr>
      <xdr:spPr>
        <a:xfrm>
          <a:off x="22072600" y="9578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82948</xdr:rowOff>
    </xdr:from>
    <xdr:ext cx="469744" cy="259045"/>
    <xdr:sp macro="" textlink="">
      <xdr:nvSpPr>
        <xdr:cNvPr id="494" name="【保健センター・保健所】&#10;一人当たり面積平均値テキスト">
          <a:extLst>
            <a:ext uri="{FF2B5EF4-FFF2-40B4-BE49-F238E27FC236}">
              <a16:creationId xmlns:a16="http://schemas.microsoft.com/office/drawing/2014/main" id="{6B088472-6B53-4291-890D-A53959EA9565}"/>
            </a:ext>
          </a:extLst>
        </xdr:cNvPr>
        <xdr:cNvSpPr txBox="1"/>
      </xdr:nvSpPr>
      <xdr:spPr>
        <a:xfrm>
          <a:off x="22199600" y="103699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60071</xdr:rowOff>
    </xdr:from>
    <xdr:to>
      <xdr:col>116</xdr:col>
      <xdr:colOff>114300</xdr:colOff>
      <xdr:row>61</xdr:row>
      <xdr:rowOff>161671</xdr:rowOff>
    </xdr:to>
    <xdr:sp macro="" textlink="">
      <xdr:nvSpPr>
        <xdr:cNvPr id="495" name="フローチャート: 判断 494">
          <a:extLst>
            <a:ext uri="{FF2B5EF4-FFF2-40B4-BE49-F238E27FC236}">
              <a16:creationId xmlns:a16="http://schemas.microsoft.com/office/drawing/2014/main" id="{47DAE468-18FD-4704-98D5-A546E1457E70}"/>
            </a:ext>
          </a:extLst>
        </xdr:cNvPr>
        <xdr:cNvSpPr/>
      </xdr:nvSpPr>
      <xdr:spPr>
        <a:xfrm>
          <a:off x="22110700" y="10518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80073</xdr:rowOff>
    </xdr:from>
    <xdr:to>
      <xdr:col>112</xdr:col>
      <xdr:colOff>38100</xdr:colOff>
      <xdr:row>62</xdr:row>
      <xdr:rowOff>10223</xdr:rowOff>
    </xdr:to>
    <xdr:sp macro="" textlink="">
      <xdr:nvSpPr>
        <xdr:cNvPr id="496" name="フローチャート: 判断 495">
          <a:extLst>
            <a:ext uri="{FF2B5EF4-FFF2-40B4-BE49-F238E27FC236}">
              <a16:creationId xmlns:a16="http://schemas.microsoft.com/office/drawing/2014/main" id="{FF215799-2236-4A85-9789-474761731581}"/>
            </a:ext>
          </a:extLst>
        </xdr:cNvPr>
        <xdr:cNvSpPr/>
      </xdr:nvSpPr>
      <xdr:spPr>
        <a:xfrm>
          <a:off x="21272500" y="1053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90360</xdr:rowOff>
    </xdr:from>
    <xdr:to>
      <xdr:col>107</xdr:col>
      <xdr:colOff>101600</xdr:colOff>
      <xdr:row>62</xdr:row>
      <xdr:rowOff>20510</xdr:rowOff>
    </xdr:to>
    <xdr:sp macro="" textlink="">
      <xdr:nvSpPr>
        <xdr:cNvPr id="497" name="フローチャート: 判断 496">
          <a:extLst>
            <a:ext uri="{FF2B5EF4-FFF2-40B4-BE49-F238E27FC236}">
              <a16:creationId xmlns:a16="http://schemas.microsoft.com/office/drawing/2014/main" id="{483850E3-896F-449B-A5F2-C37684D2449E}"/>
            </a:ext>
          </a:extLst>
        </xdr:cNvPr>
        <xdr:cNvSpPr/>
      </xdr:nvSpPr>
      <xdr:spPr>
        <a:xfrm>
          <a:off x="20383500" y="1054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107506</xdr:rowOff>
    </xdr:from>
    <xdr:to>
      <xdr:col>102</xdr:col>
      <xdr:colOff>165100</xdr:colOff>
      <xdr:row>62</xdr:row>
      <xdr:rowOff>37656</xdr:rowOff>
    </xdr:to>
    <xdr:sp macro="" textlink="">
      <xdr:nvSpPr>
        <xdr:cNvPr id="498" name="フローチャート: 判断 497">
          <a:extLst>
            <a:ext uri="{FF2B5EF4-FFF2-40B4-BE49-F238E27FC236}">
              <a16:creationId xmlns:a16="http://schemas.microsoft.com/office/drawing/2014/main" id="{228C3407-F19A-4ECD-9CCD-2798E4A0767C}"/>
            </a:ext>
          </a:extLst>
        </xdr:cNvPr>
        <xdr:cNvSpPr/>
      </xdr:nvSpPr>
      <xdr:spPr>
        <a:xfrm>
          <a:off x="19494500" y="10565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66929</xdr:rowOff>
    </xdr:from>
    <xdr:to>
      <xdr:col>98</xdr:col>
      <xdr:colOff>38100</xdr:colOff>
      <xdr:row>62</xdr:row>
      <xdr:rowOff>168529</xdr:rowOff>
    </xdr:to>
    <xdr:sp macro="" textlink="">
      <xdr:nvSpPr>
        <xdr:cNvPr id="499" name="フローチャート: 判断 498">
          <a:extLst>
            <a:ext uri="{FF2B5EF4-FFF2-40B4-BE49-F238E27FC236}">
              <a16:creationId xmlns:a16="http://schemas.microsoft.com/office/drawing/2014/main" id="{4A38C610-BB44-4E57-9852-7BAF7E358427}"/>
            </a:ext>
          </a:extLst>
        </xdr:cNvPr>
        <xdr:cNvSpPr/>
      </xdr:nvSpPr>
      <xdr:spPr>
        <a:xfrm>
          <a:off x="18605500" y="1069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B7ED5AB7-5D85-4510-942B-13CC1C1B977D}"/>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FD8471A5-A67A-4EC7-97D9-27214D0546B8}"/>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9C1AF3DD-CABE-4B12-B726-3330EC74EC6E}"/>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A857B345-59CD-49F4-8D39-3FF6F3164948}"/>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450E5B0B-D492-4A02-A9ED-AB1019DEFBC2}"/>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138938</xdr:rowOff>
    </xdr:from>
    <xdr:to>
      <xdr:col>116</xdr:col>
      <xdr:colOff>114300</xdr:colOff>
      <xdr:row>62</xdr:row>
      <xdr:rowOff>69088</xdr:rowOff>
    </xdr:to>
    <xdr:sp macro="" textlink="">
      <xdr:nvSpPr>
        <xdr:cNvPr id="505" name="楕円 504">
          <a:extLst>
            <a:ext uri="{FF2B5EF4-FFF2-40B4-BE49-F238E27FC236}">
              <a16:creationId xmlns:a16="http://schemas.microsoft.com/office/drawing/2014/main" id="{AD2FDD87-61C5-474C-BF04-D0D6D9A2D787}"/>
            </a:ext>
          </a:extLst>
        </xdr:cNvPr>
        <xdr:cNvSpPr/>
      </xdr:nvSpPr>
      <xdr:spPr>
        <a:xfrm>
          <a:off x="22110700" y="1059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117365</xdr:rowOff>
    </xdr:from>
    <xdr:ext cx="469744" cy="259045"/>
    <xdr:sp macro="" textlink="">
      <xdr:nvSpPr>
        <xdr:cNvPr id="506" name="【保健センター・保健所】&#10;一人当たり面積該当値テキスト">
          <a:extLst>
            <a:ext uri="{FF2B5EF4-FFF2-40B4-BE49-F238E27FC236}">
              <a16:creationId xmlns:a16="http://schemas.microsoft.com/office/drawing/2014/main" id="{82AFA8FC-1121-4EED-96CD-EB02A31387A0}"/>
            </a:ext>
          </a:extLst>
        </xdr:cNvPr>
        <xdr:cNvSpPr txBox="1"/>
      </xdr:nvSpPr>
      <xdr:spPr>
        <a:xfrm>
          <a:off x="22199600" y="1057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145796</xdr:rowOff>
    </xdr:from>
    <xdr:to>
      <xdr:col>112</xdr:col>
      <xdr:colOff>38100</xdr:colOff>
      <xdr:row>62</xdr:row>
      <xdr:rowOff>75946</xdr:rowOff>
    </xdr:to>
    <xdr:sp macro="" textlink="">
      <xdr:nvSpPr>
        <xdr:cNvPr id="507" name="楕円 506">
          <a:extLst>
            <a:ext uri="{FF2B5EF4-FFF2-40B4-BE49-F238E27FC236}">
              <a16:creationId xmlns:a16="http://schemas.microsoft.com/office/drawing/2014/main" id="{C517495B-3158-477C-9EDA-12B09A3B238F}"/>
            </a:ext>
          </a:extLst>
        </xdr:cNvPr>
        <xdr:cNvSpPr/>
      </xdr:nvSpPr>
      <xdr:spPr>
        <a:xfrm>
          <a:off x="21272500" y="1060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18288</xdr:rowOff>
    </xdr:from>
    <xdr:to>
      <xdr:col>116</xdr:col>
      <xdr:colOff>63500</xdr:colOff>
      <xdr:row>62</xdr:row>
      <xdr:rowOff>25146</xdr:rowOff>
    </xdr:to>
    <xdr:cxnSp macro="">
      <xdr:nvCxnSpPr>
        <xdr:cNvPr id="508" name="直線コネクタ 507">
          <a:extLst>
            <a:ext uri="{FF2B5EF4-FFF2-40B4-BE49-F238E27FC236}">
              <a16:creationId xmlns:a16="http://schemas.microsoft.com/office/drawing/2014/main" id="{CD85B1C4-0734-43BB-AC56-CABEA99E4FDC}"/>
            </a:ext>
          </a:extLst>
        </xdr:cNvPr>
        <xdr:cNvCxnSpPr/>
      </xdr:nvCxnSpPr>
      <xdr:spPr>
        <a:xfrm flipV="1">
          <a:off x="21323300" y="10648188"/>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152082</xdr:rowOff>
    </xdr:from>
    <xdr:to>
      <xdr:col>107</xdr:col>
      <xdr:colOff>101600</xdr:colOff>
      <xdr:row>62</xdr:row>
      <xdr:rowOff>82232</xdr:rowOff>
    </xdr:to>
    <xdr:sp macro="" textlink="">
      <xdr:nvSpPr>
        <xdr:cNvPr id="509" name="楕円 508">
          <a:extLst>
            <a:ext uri="{FF2B5EF4-FFF2-40B4-BE49-F238E27FC236}">
              <a16:creationId xmlns:a16="http://schemas.microsoft.com/office/drawing/2014/main" id="{10BF138B-74D9-4D8C-BE2A-8864C8CF42C2}"/>
            </a:ext>
          </a:extLst>
        </xdr:cNvPr>
        <xdr:cNvSpPr/>
      </xdr:nvSpPr>
      <xdr:spPr>
        <a:xfrm>
          <a:off x="20383500" y="1061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25146</xdr:rowOff>
    </xdr:from>
    <xdr:to>
      <xdr:col>111</xdr:col>
      <xdr:colOff>177800</xdr:colOff>
      <xdr:row>62</xdr:row>
      <xdr:rowOff>31432</xdr:rowOff>
    </xdr:to>
    <xdr:cxnSp macro="">
      <xdr:nvCxnSpPr>
        <xdr:cNvPr id="510" name="直線コネクタ 509">
          <a:extLst>
            <a:ext uri="{FF2B5EF4-FFF2-40B4-BE49-F238E27FC236}">
              <a16:creationId xmlns:a16="http://schemas.microsoft.com/office/drawing/2014/main" id="{C0216451-DAAB-483F-862E-88EABC31E402}"/>
            </a:ext>
          </a:extLst>
        </xdr:cNvPr>
        <xdr:cNvCxnSpPr/>
      </xdr:nvCxnSpPr>
      <xdr:spPr>
        <a:xfrm flipV="1">
          <a:off x="20434300" y="10655046"/>
          <a:ext cx="889000" cy="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157226</xdr:rowOff>
    </xdr:from>
    <xdr:to>
      <xdr:col>102</xdr:col>
      <xdr:colOff>165100</xdr:colOff>
      <xdr:row>62</xdr:row>
      <xdr:rowOff>87376</xdr:rowOff>
    </xdr:to>
    <xdr:sp macro="" textlink="">
      <xdr:nvSpPr>
        <xdr:cNvPr id="511" name="楕円 510">
          <a:extLst>
            <a:ext uri="{FF2B5EF4-FFF2-40B4-BE49-F238E27FC236}">
              <a16:creationId xmlns:a16="http://schemas.microsoft.com/office/drawing/2014/main" id="{359112ED-7DF8-4906-879F-ABFD906BDC30}"/>
            </a:ext>
          </a:extLst>
        </xdr:cNvPr>
        <xdr:cNvSpPr/>
      </xdr:nvSpPr>
      <xdr:spPr>
        <a:xfrm>
          <a:off x="19494500" y="1061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31432</xdr:rowOff>
    </xdr:from>
    <xdr:to>
      <xdr:col>107</xdr:col>
      <xdr:colOff>50800</xdr:colOff>
      <xdr:row>62</xdr:row>
      <xdr:rowOff>36576</xdr:rowOff>
    </xdr:to>
    <xdr:cxnSp macro="">
      <xdr:nvCxnSpPr>
        <xdr:cNvPr id="512" name="直線コネクタ 511">
          <a:extLst>
            <a:ext uri="{FF2B5EF4-FFF2-40B4-BE49-F238E27FC236}">
              <a16:creationId xmlns:a16="http://schemas.microsoft.com/office/drawing/2014/main" id="{AA588CA8-481B-4CAC-B043-1355659F9DA8}"/>
            </a:ext>
          </a:extLst>
        </xdr:cNvPr>
        <xdr:cNvCxnSpPr/>
      </xdr:nvCxnSpPr>
      <xdr:spPr>
        <a:xfrm flipV="1">
          <a:off x="19545300" y="10661332"/>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161227</xdr:rowOff>
    </xdr:from>
    <xdr:to>
      <xdr:col>98</xdr:col>
      <xdr:colOff>38100</xdr:colOff>
      <xdr:row>62</xdr:row>
      <xdr:rowOff>91377</xdr:rowOff>
    </xdr:to>
    <xdr:sp macro="" textlink="">
      <xdr:nvSpPr>
        <xdr:cNvPr id="513" name="楕円 512">
          <a:extLst>
            <a:ext uri="{FF2B5EF4-FFF2-40B4-BE49-F238E27FC236}">
              <a16:creationId xmlns:a16="http://schemas.microsoft.com/office/drawing/2014/main" id="{6E0C29A4-0F42-4F61-BD81-7516734D455A}"/>
            </a:ext>
          </a:extLst>
        </xdr:cNvPr>
        <xdr:cNvSpPr/>
      </xdr:nvSpPr>
      <xdr:spPr>
        <a:xfrm>
          <a:off x="18605500" y="10619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36576</xdr:rowOff>
    </xdr:from>
    <xdr:to>
      <xdr:col>102</xdr:col>
      <xdr:colOff>114300</xdr:colOff>
      <xdr:row>62</xdr:row>
      <xdr:rowOff>40577</xdr:rowOff>
    </xdr:to>
    <xdr:cxnSp macro="">
      <xdr:nvCxnSpPr>
        <xdr:cNvPr id="514" name="直線コネクタ 513">
          <a:extLst>
            <a:ext uri="{FF2B5EF4-FFF2-40B4-BE49-F238E27FC236}">
              <a16:creationId xmlns:a16="http://schemas.microsoft.com/office/drawing/2014/main" id="{64978CFE-4101-47C7-866D-BAA3D4E9A30D}"/>
            </a:ext>
          </a:extLst>
        </xdr:cNvPr>
        <xdr:cNvCxnSpPr/>
      </xdr:nvCxnSpPr>
      <xdr:spPr>
        <a:xfrm flipV="1">
          <a:off x="18656300" y="10666476"/>
          <a:ext cx="889000" cy="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26750</xdr:rowOff>
    </xdr:from>
    <xdr:ext cx="469744" cy="259045"/>
    <xdr:sp macro="" textlink="">
      <xdr:nvSpPr>
        <xdr:cNvPr id="515" name="n_1aveValue【保健センター・保健所】&#10;一人当たり面積">
          <a:extLst>
            <a:ext uri="{FF2B5EF4-FFF2-40B4-BE49-F238E27FC236}">
              <a16:creationId xmlns:a16="http://schemas.microsoft.com/office/drawing/2014/main" id="{7B83D12E-9125-4466-BA54-3186EC4B1C24}"/>
            </a:ext>
          </a:extLst>
        </xdr:cNvPr>
        <xdr:cNvSpPr txBox="1"/>
      </xdr:nvSpPr>
      <xdr:spPr>
        <a:xfrm>
          <a:off x="21075727" y="10313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37037</xdr:rowOff>
    </xdr:from>
    <xdr:ext cx="469744" cy="259045"/>
    <xdr:sp macro="" textlink="">
      <xdr:nvSpPr>
        <xdr:cNvPr id="516" name="n_2aveValue【保健センター・保健所】&#10;一人当たり面積">
          <a:extLst>
            <a:ext uri="{FF2B5EF4-FFF2-40B4-BE49-F238E27FC236}">
              <a16:creationId xmlns:a16="http://schemas.microsoft.com/office/drawing/2014/main" id="{D23B192B-4DB1-4461-B81A-F6B2C21FCD2F}"/>
            </a:ext>
          </a:extLst>
        </xdr:cNvPr>
        <xdr:cNvSpPr txBox="1"/>
      </xdr:nvSpPr>
      <xdr:spPr>
        <a:xfrm>
          <a:off x="20199427" y="1032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54183</xdr:rowOff>
    </xdr:from>
    <xdr:ext cx="469744" cy="259045"/>
    <xdr:sp macro="" textlink="">
      <xdr:nvSpPr>
        <xdr:cNvPr id="517" name="n_3aveValue【保健センター・保健所】&#10;一人当たり面積">
          <a:extLst>
            <a:ext uri="{FF2B5EF4-FFF2-40B4-BE49-F238E27FC236}">
              <a16:creationId xmlns:a16="http://schemas.microsoft.com/office/drawing/2014/main" id="{C5464DD3-4222-48BC-94B9-CBD69C380FCA}"/>
            </a:ext>
          </a:extLst>
        </xdr:cNvPr>
        <xdr:cNvSpPr txBox="1"/>
      </xdr:nvSpPr>
      <xdr:spPr>
        <a:xfrm>
          <a:off x="19310427" y="10341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159656</xdr:rowOff>
    </xdr:from>
    <xdr:ext cx="469744" cy="259045"/>
    <xdr:sp macro="" textlink="">
      <xdr:nvSpPr>
        <xdr:cNvPr id="518" name="n_4aveValue【保健センター・保健所】&#10;一人当たり面積">
          <a:extLst>
            <a:ext uri="{FF2B5EF4-FFF2-40B4-BE49-F238E27FC236}">
              <a16:creationId xmlns:a16="http://schemas.microsoft.com/office/drawing/2014/main" id="{156E004B-BED0-4BC1-82C5-BECAA9293663}"/>
            </a:ext>
          </a:extLst>
        </xdr:cNvPr>
        <xdr:cNvSpPr txBox="1"/>
      </xdr:nvSpPr>
      <xdr:spPr>
        <a:xfrm>
          <a:off x="18421427" y="1078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67073</xdr:rowOff>
    </xdr:from>
    <xdr:ext cx="469744" cy="259045"/>
    <xdr:sp macro="" textlink="">
      <xdr:nvSpPr>
        <xdr:cNvPr id="519" name="n_1mainValue【保健センター・保健所】&#10;一人当たり面積">
          <a:extLst>
            <a:ext uri="{FF2B5EF4-FFF2-40B4-BE49-F238E27FC236}">
              <a16:creationId xmlns:a16="http://schemas.microsoft.com/office/drawing/2014/main" id="{9BECA9A5-0E15-4DC1-A3B2-C1E2AE45047D}"/>
            </a:ext>
          </a:extLst>
        </xdr:cNvPr>
        <xdr:cNvSpPr txBox="1"/>
      </xdr:nvSpPr>
      <xdr:spPr>
        <a:xfrm>
          <a:off x="21075727" y="10696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73359</xdr:rowOff>
    </xdr:from>
    <xdr:ext cx="469744" cy="259045"/>
    <xdr:sp macro="" textlink="">
      <xdr:nvSpPr>
        <xdr:cNvPr id="520" name="n_2mainValue【保健センター・保健所】&#10;一人当たり面積">
          <a:extLst>
            <a:ext uri="{FF2B5EF4-FFF2-40B4-BE49-F238E27FC236}">
              <a16:creationId xmlns:a16="http://schemas.microsoft.com/office/drawing/2014/main" id="{AE8C294C-3B4C-4D24-AB85-17EE6C41D11C}"/>
            </a:ext>
          </a:extLst>
        </xdr:cNvPr>
        <xdr:cNvSpPr txBox="1"/>
      </xdr:nvSpPr>
      <xdr:spPr>
        <a:xfrm>
          <a:off x="20199427" y="10703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78503</xdr:rowOff>
    </xdr:from>
    <xdr:ext cx="469744" cy="259045"/>
    <xdr:sp macro="" textlink="">
      <xdr:nvSpPr>
        <xdr:cNvPr id="521" name="n_3mainValue【保健センター・保健所】&#10;一人当たり面積">
          <a:extLst>
            <a:ext uri="{FF2B5EF4-FFF2-40B4-BE49-F238E27FC236}">
              <a16:creationId xmlns:a16="http://schemas.microsoft.com/office/drawing/2014/main" id="{4B671B9C-D156-4C0B-B0A8-40F58DD6D784}"/>
            </a:ext>
          </a:extLst>
        </xdr:cNvPr>
        <xdr:cNvSpPr txBox="1"/>
      </xdr:nvSpPr>
      <xdr:spPr>
        <a:xfrm>
          <a:off x="19310427" y="1070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107904</xdr:rowOff>
    </xdr:from>
    <xdr:ext cx="469744" cy="259045"/>
    <xdr:sp macro="" textlink="">
      <xdr:nvSpPr>
        <xdr:cNvPr id="522" name="n_4mainValue【保健センター・保健所】&#10;一人当たり面積">
          <a:extLst>
            <a:ext uri="{FF2B5EF4-FFF2-40B4-BE49-F238E27FC236}">
              <a16:creationId xmlns:a16="http://schemas.microsoft.com/office/drawing/2014/main" id="{41B26A9A-A81B-4C00-BC0B-99B3EF1780AC}"/>
            </a:ext>
          </a:extLst>
        </xdr:cNvPr>
        <xdr:cNvSpPr txBox="1"/>
      </xdr:nvSpPr>
      <xdr:spPr>
        <a:xfrm>
          <a:off x="18421427" y="1039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3" name="正方形/長方形 522">
          <a:extLst>
            <a:ext uri="{FF2B5EF4-FFF2-40B4-BE49-F238E27FC236}">
              <a16:creationId xmlns:a16="http://schemas.microsoft.com/office/drawing/2014/main" id="{79AB1154-A193-47BE-B6F2-CE7144243B8A}"/>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4" name="正方形/長方形 523">
          <a:extLst>
            <a:ext uri="{FF2B5EF4-FFF2-40B4-BE49-F238E27FC236}">
              <a16:creationId xmlns:a16="http://schemas.microsoft.com/office/drawing/2014/main" id="{83556860-8459-4E6E-A62B-73D1D1680A5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5" name="正方形/長方形 524">
          <a:extLst>
            <a:ext uri="{FF2B5EF4-FFF2-40B4-BE49-F238E27FC236}">
              <a16:creationId xmlns:a16="http://schemas.microsoft.com/office/drawing/2014/main" id="{019B5170-5F9D-4F48-9CAC-64E877E418A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6" name="正方形/長方形 525">
          <a:extLst>
            <a:ext uri="{FF2B5EF4-FFF2-40B4-BE49-F238E27FC236}">
              <a16:creationId xmlns:a16="http://schemas.microsoft.com/office/drawing/2014/main" id="{6D08AB21-C0BD-4858-938D-8CA949A1398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7" name="正方形/長方形 526">
          <a:extLst>
            <a:ext uri="{FF2B5EF4-FFF2-40B4-BE49-F238E27FC236}">
              <a16:creationId xmlns:a16="http://schemas.microsoft.com/office/drawing/2014/main" id="{FF42FC0B-8BE1-42E5-B540-CB701FA6337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8" name="正方形/長方形 527">
          <a:extLst>
            <a:ext uri="{FF2B5EF4-FFF2-40B4-BE49-F238E27FC236}">
              <a16:creationId xmlns:a16="http://schemas.microsoft.com/office/drawing/2014/main" id="{8332775C-6104-4045-97FD-5B0C29977F3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9" name="正方形/長方形 528">
          <a:extLst>
            <a:ext uri="{FF2B5EF4-FFF2-40B4-BE49-F238E27FC236}">
              <a16:creationId xmlns:a16="http://schemas.microsoft.com/office/drawing/2014/main" id="{E3304ED7-46A4-4C81-ACB4-294A8C91D1E9}"/>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0" name="正方形/長方形 529">
          <a:extLst>
            <a:ext uri="{FF2B5EF4-FFF2-40B4-BE49-F238E27FC236}">
              <a16:creationId xmlns:a16="http://schemas.microsoft.com/office/drawing/2014/main" id="{CC0D91EB-7EBB-4C53-85D3-4D7B102FA3FF}"/>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1" name="テキスト ボックス 530">
          <a:extLst>
            <a:ext uri="{FF2B5EF4-FFF2-40B4-BE49-F238E27FC236}">
              <a16:creationId xmlns:a16="http://schemas.microsoft.com/office/drawing/2014/main" id="{1ABD123C-6B96-4717-A8A7-E7226C0A2CF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2" name="直線コネクタ 531">
          <a:extLst>
            <a:ext uri="{FF2B5EF4-FFF2-40B4-BE49-F238E27FC236}">
              <a16:creationId xmlns:a16="http://schemas.microsoft.com/office/drawing/2014/main" id="{C9EABB03-F3C5-4AC9-8185-8CC1B16A777F}"/>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3" name="テキスト ボックス 532">
          <a:extLst>
            <a:ext uri="{FF2B5EF4-FFF2-40B4-BE49-F238E27FC236}">
              <a16:creationId xmlns:a16="http://schemas.microsoft.com/office/drawing/2014/main" id="{B388D19E-E893-47F5-96F3-76A302B27118}"/>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4" name="直線コネクタ 533">
          <a:extLst>
            <a:ext uri="{FF2B5EF4-FFF2-40B4-BE49-F238E27FC236}">
              <a16:creationId xmlns:a16="http://schemas.microsoft.com/office/drawing/2014/main" id="{780B1CC0-05AA-4F55-9EE3-AFC51512C19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5" name="テキスト ボックス 534">
          <a:extLst>
            <a:ext uri="{FF2B5EF4-FFF2-40B4-BE49-F238E27FC236}">
              <a16:creationId xmlns:a16="http://schemas.microsoft.com/office/drawing/2014/main" id="{E718EE95-3EF4-46DD-B144-50EE9E6BF14C}"/>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6" name="直線コネクタ 535">
          <a:extLst>
            <a:ext uri="{FF2B5EF4-FFF2-40B4-BE49-F238E27FC236}">
              <a16:creationId xmlns:a16="http://schemas.microsoft.com/office/drawing/2014/main" id="{1D7C819C-ADD9-4900-BCFE-0B81D4DBDD63}"/>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7" name="テキスト ボックス 536">
          <a:extLst>
            <a:ext uri="{FF2B5EF4-FFF2-40B4-BE49-F238E27FC236}">
              <a16:creationId xmlns:a16="http://schemas.microsoft.com/office/drawing/2014/main" id="{22380C30-B9BF-4B01-9D3B-5225EA110576}"/>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8" name="直線コネクタ 537">
          <a:extLst>
            <a:ext uri="{FF2B5EF4-FFF2-40B4-BE49-F238E27FC236}">
              <a16:creationId xmlns:a16="http://schemas.microsoft.com/office/drawing/2014/main" id="{F2B16369-7859-473F-8A21-AE798E002EEA}"/>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39" name="テキスト ボックス 538">
          <a:extLst>
            <a:ext uri="{FF2B5EF4-FFF2-40B4-BE49-F238E27FC236}">
              <a16:creationId xmlns:a16="http://schemas.microsoft.com/office/drawing/2014/main" id="{3BAB41DE-AAA9-4E9C-8438-B601F289CFBC}"/>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0" name="直線コネクタ 539">
          <a:extLst>
            <a:ext uri="{FF2B5EF4-FFF2-40B4-BE49-F238E27FC236}">
              <a16:creationId xmlns:a16="http://schemas.microsoft.com/office/drawing/2014/main" id="{E2B74321-882B-403C-A204-D522DE06050B}"/>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1" name="テキスト ボックス 540">
          <a:extLst>
            <a:ext uri="{FF2B5EF4-FFF2-40B4-BE49-F238E27FC236}">
              <a16:creationId xmlns:a16="http://schemas.microsoft.com/office/drawing/2014/main" id="{89A20D76-89FE-4DB2-91C8-E0279F99B3DB}"/>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2" name="直線コネクタ 541">
          <a:extLst>
            <a:ext uri="{FF2B5EF4-FFF2-40B4-BE49-F238E27FC236}">
              <a16:creationId xmlns:a16="http://schemas.microsoft.com/office/drawing/2014/main" id="{8017EF7A-29A5-40DA-B875-5F8B5A81F01F}"/>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3" name="テキスト ボックス 542">
          <a:extLst>
            <a:ext uri="{FF2B5EF4-FFF2-40B4-BE49-F238E27FC236}">
              <a16:creationId xmlns:a16="http://schemas.microsoft.com/office/drawing/2014/main" id="{DAA498DD-A086-45E5-B0D8-92D0484F5059}"/>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4" name="直線コネクタ 543">
          <a:extLst>
            <a:ext uri="{FF2B5EF4-FFF2-40B4-BE49-F238E27FC236}">
              <a16:creationId xmlns:a16="http://schemas.microsoft.com/office/drawing/2014/main" id="{D60DCFFC-A804-4602-8484-C7BB79D00976}"/>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5" name="テキスト ボックス 544">
          <a:extLst>
            <a:ext uri="{FF2B5EF4-FFF2-40B4-BE49-F238E27FC236}">
              <a16:creationId xmlns:a16="http://schemas.microsoft.com/office/drawing/2014/main" id="{E6201374-DC1F-4F72-BA69-122F6CAE9C86}"/>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6" name="直線コネクタ 545">
          <a:extLst>
            <a:ext uri="{FF2B5EF4-FFF2-40B4-BE49-F238E27FC236}">
              <a16:creationId xmlns:a16="http://schemas.microsoft.com/office/drawing/2014/main" id="{2FE1889E-0B23-490F-AB75-2E640333075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7" name="【消防施設】&#10;有形固定資産減価償却率グラフ枠">
          <a:extLst>
            <a:ext uri="{FF2B5EF4-FFF2-40B4-BE49-F238E27FC236}">
              <a16:creationId xmlns:a16="http://schemas.microsoft.com/office/drawing/2014/main" id="{85E49CA6-F259-4051-AB8E-C922E15B60C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142602</xdr:rowOff>
    </xdr:from>
    <xdr:to>
      <xdr:col>85</xdr:col>
      <xdr:colOff>126364</xdr:colOff>
      <xdr:row>86</xdr:row>
      <xdr:rowOff>168729</xdr:rowOff>
    </xdr:to>
    <xdr:cxnSp macro="">
      <xdr:nvCxnSpPr>
        <xdr:cNvPr id="548" name="直線コネクタ 547">
          <a:extLst>
            <a:ext uri="{FF2B5EF4-FFF2-40B4-BE49-F238E27FC236}">
              <a16:creationId xmlns:a16="http://schemas.microsoft.com/office/drawing/2014/main" id="{2C4D3A61-4632-4D77-8DEB-EF0A0F30F575}"/>
            </a:ext>
          </a:extLst>
        </xdr:cNvPr>
        <xdr:cNvCxnSpPr/>
      </xdr:nvCxnSpPr>
      <xdr:spPr>
        <a:xfrm flipV="1">
          <a:off x="16318864" y="13344252"/>
          <a:ext cx="0" cy="1569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49" name="【消防施設】&#10;有形固定資産減価償却率最小値テキスト">
          <a:extLst>
            <a:ext uri="{FF2B5EF4-FFF2-40B4-BE49-F238E27FC236}">
              <a16:creationId xmlns:a16="http://schemas.microsoft.com/office/drawing/2014/main" id="{9810A608-74E3-4707-81A1-E23CB58A212B}"/>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0" name="直線コネクタ 549">
          <a:extLst>
            <a:ext uri="{FF2B5EF4-FFF2-40B4-BE49-F238E27FC236}">
              <a16:creationId xmlns:a16="http://schemas.microsoft.com/office/drawing/2014/main" id="{D97AF172-9C38-4469-AC60-C624E95CAF4B}"/>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89279</xdr:rowOff>
    </xdr:from>
    <xdr:ext cx="340478" cy="259045"/>
    <xdr:sp macro="" textlink="">
      <xdr:nvSpPr>
        <xdr:cNvPr id="551" name="【消防施設】&#10;有形固定資産減価償却率最大値テキスト">
          <a:extLst>
            <a:ext uri="{FF2B5EF4-FFF2-40B4-BE49-F238E27FC236}">
              <a16:creationId xmlns:a16="http://schemas.microsoft.com/office/drawing/2014/main" id="{12EF8558-E284-48AF-B897-3F09D11EBD4F}"/>
            </a:ext>
          </a:extLst>
        </xdr:cNvPr>
        <xdr:cNvSpPr txBox="1"/>
      </xdr:nvSpPr>
      <xdr:spPr>
        <a:xfrm>
          <a:off x="16357600" y="1311947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142602</xdr:rowOff>
    </xdr:from>
    <xdr:to>
      <xdr:col>86</xdr:col>
      <xdr:colOff>25400</xdr:colOff>
      <xdr:row>77</xdr:row>
      <xdr:rowOff>142602</xdr:rowOff>
    </xdr:to>
    <xdr:cxnSp macro="">
      <xdr:nvCxnSpPr>
        <xdr:cNvPr id="552" name="直線コネクタ 551">
          <a:extLst>
            <a:ext uri="{FF2B5EF4-FFF2-40B4-BE49-F238E27FC236}">
              <a16:creationId xmlns:a16="http://schemas.microsoft.com/office/drawing/2014/main" id="{FC10C38D-9F99-4E26-89B2-951DF25B9D75}"/>
            </a:ext>
          </a:extLst>
        </xdr:cNvPr>
        <xdr:cNvCxnSpPr/>
      </xdr:nvCxnSpPr>
      <xdr:spPr>
        <a:xfrm>
          <a:off x="16230600" y="13344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16</xdr:rowOff>
    </xdr:from>
    <xdr:ext cx="405111" cy="259045"/>
    <xdr:sp macro="" textlink="">
      <xdr:nvSpPr>
        <xdr:cNvPr id="553" name="【消防施設】&#10;有形固定資産減価償却率平均値テキスト">
          <a:extLst>
            <a:ext uri="{FF2B5EF4-FFF2-40B4-BE49-F238E27FC236}">
              <a16:creationId xmlns:a16="http://schemas.microsoft.com/office/drawing/2014/main" id="{FA15CE7A-22B1-485D-8C88-8B019D309B0E}"/>
            </a:ext>
          </a:extLst>
        </xdr:cNvPr>
        <xdr:cNvSpPr txBox="1"/>
      </xdr:nvSpPr>
      <xdr:spPr>
        <a:xfrm>
          <a:off x="16357600" y="14230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21589</xdr:rowOff>
    </xdr:from>
    <xdr:to>
      <xdr:col>85</xdr:col>
      <xdr:colOff>177800</xdr:colOff>
      <xdr:row>83</xdr:row>
      <xdr:rowOff>123189</xdr:rowOff>
    </xdr:to>
    <xdr:sp macro="" textlink="">
      <xdr:nvSpPr>
        <xdr:cNvPr id="554" name="フローチャート: 判断 553">
          <a:extLst>
            <a:ext uri="{FF2B5EF4-FFF2-40B4-BE49-F238E27FC236}">
              <a16:creationId xmlns:a16="http://schemas.microsoft.com/office/drawing/2014/main" id="{0F3024D1-5261-484D-9128-4BBDB5432D4E}"/>
            </a:ext>
          </a:extLst>
        </xdr:cNvPr>
        <xdr:cNvSpPr/>
      </xdr:nvSpPr>
      <xdr:spPr>
        <a:xfrm>
          <a:off x="162687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155484</xdr:rowOff>
    </xdr:from>
    <xdr:to>
      <xdr:col>81</xdr:col>
      <xdr:colOff>101600</xdr:colOff>
      <xdr:row>83</xdr:row>
      <xdr:rowOff>85634</xdr:rowOff>
    </xdr:to>
    <xdr:sp macro="" textlink="">
      <xdr:nvSpPr>
        <xdr:cNvPr id="555" name="フローチャート: 判断 554">
          <a:extLst>
            <a:ext uri="{FF2B5EF4-FFF2-40B4-BE49-F238E27FC236}">
              <a16:creationId xmlns:a16="http://schemas.microsoft.com/office/drawing/2014/main" id="{531B16B7-A250-4959-88DB-617241F57651}"/>
            </a:ext>
          </a:extLst>
        </xdr:cNvPr>
        <xdr:cNvSpPr/>
      </xdr:nvSpPr>
      <xdr:spPr>
        <a:xfrm>
          <a:off x="15430500" y="1421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116295</xdr:rowOff>
    </xdr:from>
    <xdr:to>
      <xdr:col>76</xdr:col>
      <xdr:colOff>165100</xdr:colOff>
      <xdr:row>83</xdr:row>
      <xdr:rowOff>46445</xdr:rowOff>
    </xdr:to>
    <xdr:sp macro="" textlink="">
      <xdr:nvSpPr>
        <xdr:cNvPr id="556" name="フローチャート: 判断 555">
          <a:extLst>
            <a:ext uri="{FF2B5EF4-FFF2-40B4-BE49-F238E27FC236}">
              <a16:creationId xmlns:a16="http://schemas.microsoft.com/office/drawing/2014/main" id="{E0FD3991-DAF9-4131-BC24-AE00DAD32E25}"/>
            </a:ext>
          </a:extLst>
        </xdr:cNvPr>
        <xdr:cNvSpPr/>
      </xdr:nvSpPr>
      <xdr:spPr>
        <a:xfrm>
          <a:off x="14541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135889</xdr:rowOff>
    </xdr:from>
    <xdr:to>
      <xdr:col>72</xdr:col>
      <xdr:colOff>38100</xdr:colOff>
      <xdr:row>83</xdr:row>
      <xdr:rowOff>66039</xdr:rowOff>
    </xdr:to>
    <xdr:sp macro="" textlink="">
      <xdr:nvSpPr>
        <xdr:cNvPr id="557" name="フローチャート: 判断 556">
          <a:extLst>
            <a:ext uri="{FF2B5EF4-FFF2-40B4-BE49-F238E27FC236}">
              <a16:creationId xmlns:a16="http://schemas.microsoft.com/office/drawing/2014/main" id="{4DDD5553-E0DF-477E-B3FD-F01597649219}"/>
            </a:ext>
          </a:extLst>
        </xdr:cNvPr>
        <xdr:cNvSpPr/>
      </xdr:nvSpPr>
      <xdr:spPr>
        <a:xfrm>
          <a:off x="13652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42818</xdr:rowOff>
    </xdr:from>
    <xdr:to>
      <xdr:col>67</xdr:col>
      <xdr:colOff>101600</xdr:colOff>
      <xdr:row>83</xdr:row>
      <xdr:rowOff>144418</xdr:rowOff>
    </xdr:to>
    <xdr:sp macro="" textlink="">
      <xdr:nvSpPr>
        <xdr:cNvPr id="558" name="フローチャート: 判断 557">
          <a:extLst>
            <a:ext uri="{FF2B5EF4-FFF2-40B4-BE49-F238E27FC236}">
              <a16:creationId xmlns:a16="http://schemas.microsoft.com/office/drawing/2014/main" id="{7231DF18-98FB-4B87-B6DF-71D9CDB6E4D2}"/>
            </a:ext>
          </a:extLst>
        </xdr:cNvPr>
        <xdr:cNvSpPr/>
      </xdr:nvSpPr>
      <xdr:spPr>
        <a:xfrm>
          <a:off x="12763500" y="1427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D5972687-B2C8-4542-8047-B56354576D9E}"/>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BB3E38A1-C770-41EE-8B41-E2C4152876A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555F3A18-9DD0-4828-80A7-5727AF76FB0B}"/>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1AB7A42C-F1BB-4A64-AAAB-8C76094A2A8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C3BCDB40-E909-4729-943A-01AB02C827B2}"/>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363</xdr:rowOff>
    </xdr:from>
    <xdr:to>
      <xdr:col>85</xdr:col>
      <xdr:colOff>177800</xdr:colOff>
      <xdr:row>83</xdr:row>
      <xdr:rowOff>101963</xdr:rowOff>
    </xdr:to>
    <xdr:sp macro="" textlink="">
      <xdr:nvSpPr>
        <xdr:cNvPr id="564" name="楕円 563">
          <a:extLst>
            <a:ext uri="{FF2B5EF4-FFF2-40B4-BE49-F238E27FC236}">
              <a16:creationId xmlns:a16="http://schemas.microsoft.com/office/drawing/2014/main" id="{F185841C-58C0-43E6-AC9E-D9ABF010A0B1}"/>
            </a:ext>
          </a:extLst>
        </xdr:cNvPr>
        <xdr:cNvSpPr/>
      </xdr:nvSpPr>
      <xdr:spPr>
        <a:xfrm>
          <a:off x="16268700" y="1423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23240</xdr:rowOff>
    </xdr:from>
    <xdr:ext cx="405111" cy="259045"/>
    <xdr:sp macro="" textlink="">
      <xdr:nvSpPr>
        <xdr:cNvPr id="565" name="【消防施設】&#10;有形固定資産減価償却率該当値テキスト">
          <a:extLst>
            <a:ext uri="{FF2B5EF4-FFF2-40B4-BE49-F238E27FC236}">
              <a16:creationId xmlns:a16="http://schemas.microsoft.com/office/drawing/2014/main" id="{2BD4BA4D-272E-4310-880B-F721E772EB77}"/>
            </a:ext>
          </a:extLst>
        </xdr:cNvPr>
        <xdr:cNvSpPr txBox="1"/>
      </xdr:nvSpPr>
      <xdr:spPr>
        <a:xfrm>
          <a:off x="16357600" y="14082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135889</xdr:rowOff>
    </xdr:from>
    <xdr:to>
      <xdr:col>81</xdr:col>
      <xdr:colOff>101600</xdr:colOff>
      <xdr:row>83</xdr:row>
      <xdr:rowOff>66039</xdr:rowOff>
    </xdr:to>
    <xdr:sp macro="" textlink="">
      <xdr:nvSpPr>
        <xdr:cNvPr id="566" name="楕円 565">
          <a:extLst>
            <a:ext uri="{FF2B5EF4-FFF2-40B4-BE49-F238E27FC236}">
              <a16:creationId xmlns:a16="http://schemas.microsoft.com/office/drawing/2014/main" id="{E8F1496C-1B74-4502-B107-5DA1E7DF2270}"/>
            </a:ext>
          </a:extLst>
        </xdr:cNvPr>
        <xdr:cNvSpPr/>
      </xdr:nvSpPr>
      <xdr:spPr>
        <a:xfrm>
          <a:off x="154305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15239</xdr:rowOff>
    </xdr:from>
    <xdr:to>
      <xdr:col>85</xdr:col>
      <xdr:colOff>127000</xdr:colOff>
      <xdr:row>83</xdr:row>
      <xdr:rowOff>51163</xdr:rowOff>
    </xdr:to>
    <xdr:cxnSp macro="">
      <xdr:nvCxnSpPr>
        <xdr:cNvPr id="567" name="直線コネクタ 566">
          <a:extLst>
            <a:ext uri="{FF2B5EF4-FFF2-40B4-BE49-F238E27FC236}">
              <a16:creationId xmlns:a16="http://schemas.microsoft.com/office/drawing/2014/main" id="{2932AB04-B614-492E-8014-64D6146F2EC5}"/>
            </a:ext>
          </a:extLst>
        </xdr:cNvPr>
        <xdr:cNvCxnSpPr/>
      </xdr:nvCxnSpPr>
      <xdr:spPr>
        <a:xfrm>
          <a:off x="15481300" y="14245589"/>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98334</xdr:rowOff>
    </xdr:from>
    <xdr:to>
      <xdr:col>76</xdr:col>
      <xdr:colOff>165100</xdr:colOff>
      <xdr:row>83</xdr:row>
      <xdr:rowOff>28484</xdr:rowOff>
    </xdr:to>
    <xdr:sp macro="" textlink="">
      <xdr:nvSpPr>
        <xdr:cNvPr id="568" name="楕円 567">
          <a:extLst>
            <a:ext uri="{FF2B5EF4-FFF2-40B4-BE49-F238E27FC236}">
              <a16:creationId xmlns:a16="http://schemas.microsoft.com/office/drawing/2014/main" id="{35EABFC1-3EBD-409A-AF1C-D092FF9E182D}"/>
            </a:ext>
          </a:extLst>
        </xdr:cNvPr>
        <xdr:cNvSpPr/>
      </xdr:nvSpPr>
      <xdr:spPr>
        <a:xfrm>
          <a:off x="14541500" y="1415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149134</xdr:rowOff>
    </xdr:from>
    <xdr:to>
      <xdr:col>81</xdr:col>
      <xdr:colOff>50800</xdr:colOff>
      <xdr:row>83</xdr:row>
      <xdr:rowOff>15239</xdr:rowOff>
    </xdr:to>
    <xdr:cxnSp macro="">
      <xdr:nvCxnSpPr>
        <xdr:cNvPr id="569" name="直線コネクタ 568">
          <a:extLst>
            <a:ext uri="{FF2B5EF4-FFF2-40B4-BE49-F238E27FC236}">
              <a16:creationId xmlns:a16="http://schemas.microsoft.com/office/drawing/2014/main" id="{F4FB3958-A1C5-49E8-ACAE-86BC3009106A}"/>
            </a:ext>
          </a:extLst>
        </xdr:cNvPr>
        <xdr:cNvCxnSpPr/>
      </xdr:nvCxnSpPr>
      <xdr:spPr>
        <a:xfrm>
          <a:off x="14592300" y="14208034"/>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60779</xdr:rowOff>
    </xdr:from>
    <xdr:to>
      <xdr:col>72</xdr:col>
      <xdr:colOff>38100</xdr:colOff>
      <xdr:row>82</xdr:row>
      <xdr:rowOff>162379</xdr:rowOff>
    </xdr:to>
    <xdr:sp macro="" textlink="">
      <xdr:nvSpPr>
        <xdr:cNvPr id="570" name="楕円 569">
          <a:extLst>
            <a:ext uri="{FF2B5EF4-FFF2-40B4-BE49-F238E27FC236}">
              <a16:creationId xmlns:a16="http://schemas.microsoft.com/office/drawing/2014/main" id="{E11AFC97-21D1-40FD-924F-7DF28581048B}"/>
            </a:ext>
          </a:extLst>
        </xdr:cNvPr>
        <xdr:cNvSpPr/>
      </xdr:nvSpPr>
      <xdr:spPr>
        <a:xfrm>
          <a:off x="13652500" y="1411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111579</xdr:rowOff>
    </xdr:from>
    <xdr:to>
      <xdr:col>76</xdr:col>
      <xdr:colOff>114300</xdr:colOff>
      <xdr:row>82</xdr:row>
      <xdr:rowOff>149134</xdr:rowOff>
    </xdr:to>
    <xdr:cxnSp macro="">
      <xdr:nvCxnSpPr>
        <xdr:cNvPr id="571" name="直線コネクタ 570">
          <a:extLst>
            <a:ext uri="{FF2B5EF4-FFF2-40B4-BE49-F238E27FC236}">
              <a16:creationId xmlns:a16="http://schemas.microsoft.com/office/drawing/2014/main" id="{71162A27-2AF3-4D91-A1C5-EB78FBC0E5A5}"/>
            </a:ext>
          </a:extLst>
        </xdr:cNvPr>
        <xdr:cNvCxnSpPr/>
      </xdr:nvCxnSpPr>
      <xdr:spPr>
        <a:xfrm>
          <a:off x="13703300" y="14170479"/>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23223</xdr:rowOff>
    </xdr:from>
    <xdr:to>
      <xdr:col>67</xdr:col>
      <xdr:colOff>101600</xdr:colOff>
      <xdr:row>82</xdr:row>
      <xdr:rowOff>124823</xdr:rowOff>
    </xdr:to>
    <xdr:sp macro="" textlink="">
      <xdr:nvSpPr>
        <xdr:cNvPr id="572" name="楕円 571">
          <a:extLst>
            <a:ext uri="{FF2B5EF4-FFF2-40B4-BE49-F238E27FC236}">
              <a16:creationId xmlns:a16="http://schemas.microsoft.com/office/drawing/2014/main" id="{1B88DB23-0D69-48C5-B1FA-820B590C3C62}"/>
            </a:ext>
          </a:extLst>
        </xdr:cNvPr>
        <xdr:cNvSpPr/>
      </xdr:nvSpPr>
      <xdr:spPr>
        <a:xfrm>
          <a:off x="12763500" y="1408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74023</xdr:rowOff>
    </xdr:from>
    <xdr:to>
      <xdr:col>71</xdr:col>
      <xdr:colOff>177800</xdr:colOff>
      <xdr:row>82</xdr:row>
      <xdr:rowOff>111579</xdr:rowOff>
    </xdr:to>
    <xdr:cxnSp macro="">
      <xdr:nvCxnSpPr>
        <xdr:cNvPr id="573" name="直線コネクタ 572">
          <a:extLst>
            <a:ext uri="{FF2B5EF4-FFF2-40B4-BE49-F238E27FC236}">
              <a16:creationId xmlns:a16="http://schemas.microsoft.com/office/drawing/2014/main" id="{A99D107B-2743-435B-A97E-CA9834F931EE}"/>
            </a:ext>
          </a:extLst>
        </xdr:cNvPr>
        <xdr:cNvCxnSpPr/>
      </xdr:nvCxnSpPr>
      <xdr:spPr>
        <a:xfrm>
          <a:off x="12814300" y="14132923"/>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76761</xdr:rowOff>
    </xdr:from>
    <xdr:ext cx="405111" cy="259045"/>
    <xdr:sp macro="" textlink="">
      <xdr:nvSpPr>
        <xdr:cNvPr id="574" name="n_1aveValue【消防施設】&#10;有形固定資産減価償却率">
          <a:extLst>
            <a:ext uri="{FF2B5EF4-FFF2-40B4-BE49-F238E27FC236}">
              <a16:creationId xmlns:a16="http://schemas.microsoft.com/office/drawing/2014/main" id="{45411423-51E0-4C5F-B9D1-DE869308990D}"/>
            </a:ext>
          </a:extLst>
        </xdr:cNvPr>
        <xdr:cNvSpPr txBox="1"/>
      </xdr:nvSpPr>
      <xdr:spPr>
        <a:xfrm>
          <a:off x="15266044" y="1430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37572</xdr:rowOff>
    </xdr:from>
    <xdr:ext cx="405111" cy="259045"/>
    <xdr:sp macro="" textlink="">
      <xdr:nvSpPr>
        <xdr:cNvPr id="575" name="n_2aveValue【消防施設】&#10;有形固定資産減価償却率">
          <a:extLst>
            <a:ext uri="{FF2B5EF4-FFF2-40B4-BE49-F238E27FC236}">
              <a16:creationId xmlns:a16="http://schemas.microsoft.com/office/drawing/2014/main" id="{108639A1-200E-4807-8D0F-037450F18FD5}"/>
            </a:ext>
          </a:extLst>
        </xdr:cNvPr>
        <xdr:cNvSpPr txBox="1"/>
      </xdr:nvSpPr>
      <xdr:spPr>
        <a:xfrm>
          <a:off x="14389744" y="1426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57166</xdr:rowOff>
    </xdr:from>
    <xdr:ext cx="405111" cy="259045"/>
    <xdr:sp macro="" textlink="">
      <xdr:nvSpPr>
        <xdr:cNvPr id="576" name="n_3aveValue【消防施設】&#10;有形固定資産減価償却率">
          <a:extLst>
            <a:ext uri="{FF2B5EF4-FFF2-40B4-BE49-F238E27FC236}">
              <a16:creationId xmlns:a16="http://schemas.microsoft.com/office/drawing/2014/main" id="{E788E01C-E28F-4862-8F8F-187CD02CD9CF}"/>
            </a:ext>
          </a:extLst>
        </xdr:cNvPr>
        <xdr:cNvSpPr txBox="1"/>
      </xdr:nvSpPr>
      <xdr:spPr>
        <a:xfrm>
          <a:off x="13500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135545</xdr:rowOff>
    </xdr:from>
    <xdr:ext cx="405111" cy="259045"/>
    <xdr:sp macro="" textlink="">
      <xdr:nvSpPr>
        <xdr:cNvPr id="577" name="n_4aveValue【消防施設】&#10;有形固定資産減価償却率">
          <a:extLst>
            <a:ext uri="{FF2B5EF4-FFF2-40B4-BE49-F238E27FC236}">
              <a16:creationId xmlns:a16="http://schemas.microsoft.com/office/drawing/2014/main" id="{EFB2A984-7DDA-4CE5-98FE-A5A62C7D00C9}"/>
            </a:ext>
          </a:extLst>
        </xdr:cNvPr>
        <xdr:cNvSpPr txBox="1"/>
      </xdr:nvSpPr>
      <xdr:spPr>
        <a:xfrm>
          <a:off x="12611744" y="1436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82566</xdr:rowOff>
    </xdr:from>
    <xdr:ext cx="405111" cy="259045"/>
    <xdr:sp macro="" textlink="">
      <xdr:nvSpPr>
        <xdr:cNvPr id="578" name="n_1mainValue【消防施設】&#10;有形固定資産減価償却率">
          <a:extLst>
            <a:ext uri="{FF2B5EF4-FFF2-40B4-BE49-F238E27FC236}">
              <a16:creationId xmlns:a16="http://schemas.microsoft.com/office/drawing/2014/main" id="{A608B1F2-77BD-48C4-BB4F-1BCFE7914544}"/>
            </a:ext>
          </a:extLst>
        </xdr:cNvPr>
        <xdr:cNvSpPr txBox="1"/>
      </xdr:nvSpPr>
      <xdr:spPr>
        <a:xfrm>
          <a:off x="15266044" y="1397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45011</xdr:rowOff>
    </xdr:from>
    <xdr:ext cx="405111" cy="259045"/>
    <xdr:sp macro="" textlink="">
      <xdr:nvSpPr>
        <xdr:cNvPr id="579" name="n_2mainValue【消防施設】&#10;有形固定資産減価償却率">
          <a:extLst>
            <a:ext uri="{FF2B5EF4-FFF2-40B4-BE49-F238E27FC236}">
              <a16:creationId xmlns:a16="http://schemas.microsoft.com/office/drawing/2014/main" id="{D0DA8A1C-8F4A-4156-BA48-F5878A8C58A8}"/>
            </a:ext>
          </a:extLst>
        </xdr:cNvPr>
        <xdr:cNvSpPr txBox="1"/>
      </xdr:nvSpPr>
      <xdr:spPr>
        <a:xfrm>
          <a:off x="143897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7456</xdr:rowOff>
    </xdr:from>
    <xdr:ext cx="405111" cy="259045"/>
    <xdr:sp macro="" textlink="">
      <xdr:nvSpPr>
        <xdr:cNvPr id="580" name="n_3mainValue【消防施設】&#10;有形固定資産減価償却率">
          <a:extLst>
            <a:ext uri="{FF2B5EF4-FFF2-40B4-BE49-F238E27FC236}">
              <a16:creationId xmlns:a16="http://schemas.microsoft.com/office/drawing/2014/main" id="{2D06783E-3DB5-41F6-8122-ED6633C6ED5B}"/>
            </a:ext>
          </a:extLst>
        </xdr:cNvPr>
        <xdr:cNvSpPr txBox="1"/>
      </xdr:nvSpPr>
      <xdr:spPr>
        <a:xfrm>
          <a:off x="13500744" y="1389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141350</xdr:rowOff>
    </xdr:from>
    <xdr:ext cx="405111" cy="259045"/>
    <xdr:sp macro="" textlink="">
      <xdr:nvSpPr>
        <xdr:cNvPr id="581" name="n_4mainValue【消防施設】&#10;有形固定資産減価償却率">
          <a:extLst>
            <a:ext uri="{FF2B5EF4-FFF2-40B4-BE49-F238E27FC236}">
              <a16:creationId xmlns:a16="http://schemas.microsoft.com/office/drawing/2014/main" id="{62088AA5-EF6A-465D-BB8D-E49791178761}"/>
            </a:ext>
          </a:extLst>
        </xdr:cNvPr>
        <xdr:cNvSpPr txBox="1"/>
      </xdr:nvSpPr>
      <xdr:spPr>
        <a:xfrm>
          <a:off x="12611744" y="1385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2" name="正方形/長方形 581">
          <a:extLst>
            <a:ext uri="{FF2B5EF4-FFF2-40B4-BE49-F238E27FC236}">
              <a16:creationId xmlns:a16="http://schemas.microsoft.com/office/drawing/2014/main" id="{64C832B8-BEC1-4295-89FA-1C44A6504C1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3" name="正方形/長方形 582">
          <a:extLst>
            <a:ext uri="{FF2B5EF4-FFF2-40B4-BE49-F238E27FC236}">
              <a16:creationId xmlns:a16="http://schemas.microsoft.com/office/drawing/2014/main" id="{7A43AAA8-FDE2-4560-8C73-9BDE2D8486B6}"/>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4" name="正方形/長方形 583">
          <a:extLst>
            <a:ext uri="{FF2B5EF4-FFF2-40B4-BE49-F238E27FC236}">
              <a16:creationId xmlns:a16="http://schemas.microsoft.com/office/drawing/2014/main" id="{875F2EC4-F68B-4462-874F-D8F9B3B5B2D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5" name="正方形/長方形 584">
          <a:extLst>
            <a:ext uri="{FF2B5EF4-FFF2-40B4-BE49-F238E27FC236}">
              <a16:creationId xmlns:a16="http://schemas.microsoft.com/office/drawing/2014/main" id="{D05D9239-687D-4F7A-A03A-FC805796024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6" name="正方形/長方形 585">
          <a:extLst>
            <a:ext uri="{FF2B5EF4-FFF2-40B4-BE49-F238E27FC236}">
              <a16:creationId xmlns:a16="http://schemas.microsoft.com/office/drawing/2014/main" id="{A81D4DBC-302D-452B-94E8-AE1B0E062EF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7" name="正方形/長方形 586">
          <a:extLst>
            <a:ext uri="{FF2B5EF4-FFF2-40B4-BE49-F238E27FC236}">
              <a16:creationId xmlns:a16="http://schemas.microsoft.com/office/drawing/2014/main" id="{97D2F176-B191-41F9-8A0A-39D1AAF4423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8" name="正方形/長方形 587">
          <a:extLst>
            <a:ext uri="{FF2B5EF4-FFF2-40B4-BE49-F238E27FC236}">
              <a16:creationId xmlns:a16="http://schemas.microsoft.com/office/drawing/2014/main" id="{5B30152B-AF7D-449C-8E93-B0BC59D6FD7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9" name="正方形/長方形 588">
          <a:extLst>
            <a:ext uri="{FF2B5EF4-FFF2-40B4-BE49-F238E27FC236}">
              <a16:creationId xmlns:a16="http://schemas.microsoft.com/office/drawing/2014/main" id="{3EBFA0BA-CB89-4CC4-B256-B505527A2943}"/>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0" name="テキスト ボックス 589">
          <a:extLst>
            <a:ext uri="{FF2B5EF4-FFF2-40B4-BE49-F238E27FC236}">
              <a16:creationId xmlns:a16="http://schemas.microsoft.com/office/drawing/2014/main" id="{1400310E-1C26-4E27-A99D-8A150F3280F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1" name="直線コネクタ 590">
          <a:extLst>
            <a:ext uri="{FF2B5EF4-FFF2-40B4-BE49-F238E27FC236}">
              <a16:creationId xmlns:a16="http://schemas.microsoft.com/office/drawing/2014/main" id="{F3C865AB-A4CF-48ED-9185-F2F7C5B9032F}"/>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2" name="直線コネクタ 591">
          <a:extLst>
            <a:ext uri="{FF2B5EF4-FFF2-40B4-BE49-F238E27FC236}">
              <a16:creationId xmlns:a16="http://schemas.microsoft.com/office/drawing/2014/main" id="{1B9CADE7-5A01-45A4-AAF0-E935C2645553}"/>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3" name="テキスト ボックス 592">
          <a:extLst>
            <a:ext uri="{FF2B5EF4-FFF2-40B4-BE49-F238E27FC236}">
              <a16:creationId xmlns:a16="http://schemas.microsoft.com/office/drawing/2014/main" id="{23B84E18-2BCC-421B-8E27-8206E6992FB4}"/>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4" name="直線コネクタ 593">
          <a:extLst>
            <a:ext uri="{FF2B5EF4-FFF2-40B4-BE49-F238E27FC236}">
              <a16:creationId xmlns:a16="http://schemas.microsoft.com/office/drawing/2014/main" id="{93CC2322-B313-4345-80D1-D436C2A5BD5E}"/>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5" name="テキスト ボックス 594">
          <a:extLst>
            <a:ext uri="{FF2B5EF4-FFF2-40B4-BE49-F238E27FC236}">
              <a16:creationId xmlns:a16="http://schemas.microsoft.com/office/drawing/2014/main" id="{28400404-8ACE-4B3E-9A3E-C3D3C2CC814A}"/>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6" name="直線コネクタ 595">
          <a:extLst>
            <a:ext uri="{FF2B5EF4-FFF2-40B4-BE49-F238E27FC236}">
              <a16:creationId xmlns:a16="http://schemas.microsoft.com/office/drawing/2014/main" id="{03F62410-8D58-41C1-8E23-89D0EECF8403}"/>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7" name="テキスト ボックス 596">
          <a:extLst>
            <a:ext uri="{FF2B5EF4-FFF2-40B4-BE49-F238E27FC236}">
              <a16:creationId xmlns:a16="http://schemas.microsoft.com/office/drawing/2014/main" id="{E2E23852-5BEB-45EF-9D92-5A34448B9AA1}"/>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8" name="直線コネクタ 597">
          <a:extLst>
            <a:ext uri="{FF2B5EF4-FFF2-40B4-BE49-F238E27FC236}">
              <a16:creationId xmlns:a16="http://schemas.microsoft.com/office/drawing/2014/main" id="{93D2668B-9427-4E95-9781-1EE990EC51B3}"/>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99" name="テキスト ボックス 598">
          <a:extLst>
            <a:ext uri="{FF2B5EF4-FFF2-40B4-BE49-F238E27FC236}">
              <a16:creationId xmlns:a16="http://schemas.microsoft.com/office/drawing/2014/main" id="{DE367F54-D6D5-4FC1-AD3A-04E2A801AC6A}"/>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0" name="直線コネクタ 599">
          <a:extLst>
            <a:ext uri="{FF2B5EF4-FFF2-40B4-BE49-F238E27FC236}">
              <a16:creationId xmlns:a16="http://schemas.microsoft.com/office/drawing/2014/main" id="{A01DE77A-106C-4C60-9F00-4DE57F85A4E2}"/>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1" name="テキスト ボックス 600">
          <a:extLst>
            <a:ext uri="{FF2B5EF4-FFF2-40B4-BE49-F238E27FC236}">
              <a16:creationId xmlns:a16="http://schemas.microsoft.com/office/drawing/2014/main" id="{313F3921-D367-4967-8B68-A8B1C98C033A}"/>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2" name="直線コネクタ 601">
          <a:extLst>
            <a:ext uri="{FF2B5EF4-FFF2-40B4-BE49-F238E27FC236}">
              <a16:creationId xmlns:a16="http://schemas.microsoft.com/office/drawing/2014/main" id="{9EB36B0F-E9B5-40CB-8147-00A92E5B390E}"/>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124477</xdr:rowOff>
    </xdr:from>
    <xdr:ext cx="531299" cy="259045"/>
    <xdr:sp macro="" textlink="">
      <xdr:nvSpPr>
        <xdr:cNvPr id="603" name="テキスト ボックス 602">
          <a:extLst>
            <a:ext uri="{FF2B5EF4-FFF2-40B4-BE49-F238E27FC236}">
              <a16:creationId xmlns:a16="http://schemas.microsoft.com/office/drawing/2014/main" id="{68FC4FC1-645B-4C8A-AC92-A08B995DBAE4}"/>
            </a:ext>
          </a:extLst>
        </xdr:cNvPr>
        <xdr:cNvSpPr txBox="1"/>
      </xdr:nvSpPr>
      <xdr:spPr>
        <a:xfrm>
          <a:off x="17756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4" name="【消防施設】&#10;一人当たり面積グラフ枠">
          <a:extLst>
            <a:ext uri="{FF2B5EF4-FFF2-40B4-BE49-F238E27FC236}">
              <a16:creationId xmlns:a16="http://schemas.microsoft.com/office/drawing/2014/main" id="{A6C57346-CBA3-4E96-8D66-77E580136B82}"/>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86868</xdr:rowOff>
    </xdr:from>
    <xdr:to>
      <xdr:col>116</xdr:col>
      <xdr:colOff>62864</xdr:colOff>
      <xdr:row>86</xdr:row>
      <xdr:rowOff>113157</xdr:rowOff>
    </xdr:to>
    <xdr:cxnSp macro="">
      <xdr:nvCxnSpPr>
        <xdr:cNvPr id="605" name="直線コネクタ 604">
          <a:extLst>
            <a:ext uri="{FF2B5EF4-FFF2-40B4-BE49-F238E27FC236}">
              <a16:creationId xmlns:a16="http://schemas.microsoft.com/office/drawing/2014/main" id="{FF600618-34BA-49C3-9E31-5A36A7CCBDA6}"/>
            </a:ext>
          </a:extLst>
        </xdr:cNvPr>
        <xdr:cNvCxnSpPr/>
      </xdr:nvCxnSpPr>
      <xdr:spPr>
        <a:xfrm flipV="1">
          <a:off x="22160864" y="13459968"/>
          <a:ext cx="0" cy="1397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116984</xdr:rowOff>
    </xdr:from>
    <xdr:ext cx="469744" cy="259045"/>
    <xdr:sp macro="" textlink="">
      <xdr:nvSpPr>
        <xdr:cNvPr id="606" name="【消防施設】&#10;一人当たり面積最小値テキスト">
          <a:extLst>
            <a:ext uri="{FF2B5EF4-FFF2-40B4-BE49-F238E27FC236}">
              <a16:creationId xmlns:a16="http://schemas.microsoft.com/office/drawing/2014/main" id="{763DF60E-FCB0-4E80-A3E3-8647441C308F}"/>
            </a:ext>
          </a:extLst>
        </xdr:cNvPr>
        <xdr:cNvSpPr txBox="1"/>
      </xdr:nvSpPr>
      <xdr:spPr>
        <a:xfrm>
          <a:off x="22199600" y="1486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113157</xdr:rowOff>
    </xdr:from>
    <xdr:to>
      <xdr:col>116</xdr:col>
      <xdr:colOff>152400</xdr:colOff>
      <xdr:row>86</xdr:row>
      <xdr:rowOff>113157</xdr:rowOff>
    </xdr:to>
    <xdr:cxnSp macro="">
      <xdr:nvCxnSpPr>
        <xdr:cNvPr id="607" name="直線コネクタ 606">
          <a:extLst>
            <a:ext uri="{FF2B5EF4-FFF2-40B4-BE49-F238E27FC236}">
              <a16:creationId xmlns:a16="http://schemas.microsoft.com/office/drawing/2014/main" id="{97987269-69B1-4CAD-868B-1A3CE9B4125D}"/>
            </a:ext>
          </a:extLst>
        </xdr:cNvPr>
        <xdr:cNvCxnSpPr/>
      </xdr:nvCxnSpPr>
      <xdr:spPr>
        <a:xfrm>
          <a:off x="22072600" y="14857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33545</xdr:rowOff>
    </xdr:from>
    <xdr:ext cx="469744" cy="259045"/>
    <xdr:sp macro="" textlink="">
      <xdr:nvSpPr>
        <xdr:cNvPr id="608" name="【消防施設】&#10;一人当たり面積最大値テキスト">
          <a:extLst>
            <a:ext uri="{FF2B5EF4-FFF2-40B4-BE49-F238E27FC236}">
              <a16:creationId xmlns:a16="http://schemas.microsoft.com/office/drawing/2014/main" id="{28E4A207-D6CC-460F-BE21-F3BFE0450BD7}"/>
            </a:ext>
          </a:extLst>
        </xdr:cNvPr>
        <xdr:cNvSpPr txBox="1"/>
      </xdr:nvSpPr>
      <xdr:spPr>
        <a:xfrm>
          <a:off x="22199600" y="13235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86868</xdr:rowOff>
    </xdr:from>
    <xdr:to>
      <xdr:col>116</xdr:col>
      <xdr:colOff>152400</xdr:colOff>
      <xdr:row>78</xdr:row>
      <xdr:rowOff>86868</xdr:rowOff>
    </xdr:to>
    <xdr:cxnSp macro="">
      <xdr:nvCxnSpPr>
        <xdr:cNvPr id="609" name="直線コネクタ 608">
          <a:extLst>
            <a:ext uri="{FF2B5EF4-FFF2-40B4-BE49-F238E27FC236}">
              <a16:creationId xmlns:a16="http://schemas.microsoft.com/office/drawing/2014/main" id="{53F5ADAF-D754-46F0-B852-6F0CF253272F}"/>
            </a:ext>
          </a:extLst>
        </xdr:cNvPr>
        <xdr:cNvCxnSpPr/>
      </xdr:nvCxnSpPr>
      <xdr:spPr>
        <a:xfrm>
          <a:off x="22072600" y="13459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14558</xdr:rowOff>
    </xdr:from>
    <xdr:ext cx="469744" cy="259045"/>
    <xdr:sp macro="" textlink="">
      <xdr:nvSpPr>
        <xdr:cNvPr id="610" name="【消防施設】&#10;一人当たり面積平均値テキスト">
          <a:extLst>
            <a:ext uri="{FF2B5EF4-FFF2-40B4-BE49-F238E27FC236}">
              <a16:creationId xmlns:a16="http://schemas.microsoft.com/office/drawing/2014/main" id="{840C27A4-4677-4390-91CD-50FFC76BD4E0}"/>
            </a:ext>
          </a:extLst>
        </xdr:cNvPr>
        <xdr:cNvSpPr txBox="1"/>
      </xdr:nvSpPr>
      <xdr:spPr>
        <a:xfrm>
          <a:off x="22199600" y="145878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163131</xdr:rowOff>
    </xdr:from>
    <xdr:to>
      <xdr:col>116</xdr:col>
      <xdr:colOff>114300</xdr:colOff>
      <xdr:row>86</xdr:row>
      <xdr:rowOff>93281</xdr:rowOff>
    </xdr:to>
    <xdr:sp macro="" textlink="">
      <xdr:nvSpPr>
        <xdr:cNvPr id="611" name="フローチャート: 判断 610">
          <a:extLst>
            <a:ext uri="{FF2B5EF4-FFF2-40B4-BE49-F238E27FC236}">
              <a16:creationId xmlns:a16="http://schemas.microsoft.com/office/drawing/2014/main" id="{4F96A844-D304-4268-9E1D-AB5AFC67D567}"/>
            </a:ext>
          </a:extLst>
        </xdr:cNvPr>
        <xdr:cNvSpPr/>
      </xdr:nvSpPr>
      <xdr:spPr>
        <a:xfrm>
          <a:off x="22110700" y="14736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169608</xdr:rowOff>
    </xdr:from>
    <xdr:to>
      <xdr:col>112</xdr:col>
      <xdr:colOff>38100</xdr:colOff>
      <xdr:row>86</xdr:row>
      <xdr:rowOff>99758</xdr:rowOff>
    </xdr:to>
    <xdr:sp macro="" textlink="">
      <xdr:nvSpPr>
        <xdr:cNvPr id="612" name="フローチャート: 判断 611">
          <a:extLst>
            <a:ext uri="{FF2B5EF4-FFF2-40B4-BE49-F238E27FC236}">
              <a16:creationId xmlns:a16="http://schemas.microsoft.com/office/drawing/2014/main" id="{B8ED8972-1698-4367-B052-18E07E69FE57}"/>
            </a:ext>
          </a:extLst>
        </xdr:cNvPr>
        <xdr:cNvSpPr/>
      </xdr:nvSpPr>
      <xdr:spPr>
        <a:xfrm>
          <a:off x="21272500" y="14742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170562</xdr:rowOff>
    </xdr:from>
    <xdr:to>
      <xdr:col>107</xdr:col>
      <xdr:colOff>101600</xdr:colOff>
      <xdr:row>86</xdr:row>
      <xdr:rowOff>100712</xdr:rowOff>
    </xdr:to>
    <xdr:sp macro="" textlink="">
      <xdr:nvSpPr>
        <xdr:cNvPr id="613" name="フローチャート: 判断 612">
          <a:extLst>
            <a:ext uri="{FF2B5EF4-FFF2-40B4-BE49-F238E27FC236}">
              <a16:creationId xmlns:a16="http://schemas.microsoft.com/office/drawing/2014/main" id="{EFDD3D16-C626-422A-B332-755D22D55E74}"/>
            </a:ext>
          </a:extLst>
        </xdr:cNvPr>
        <xdr:cNvSpPr/>
      </xdr:nvSpPr>
      <xdr:spPr>
        <a:xfrm>
          <a:off x="20383500" y="14743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7874</xdr:rowOff>
    </xdr:from>
    <xdr:to>
      <xdr:col>102</xdr:col>
      <xdr:colOff>165100</xdr:colOff>
      <xdr:row>86</xdr:row>
      <xdr:rowOff>109474</xdr:rowOff>
    </xdr:to>
    <xdr:sp macro="" textlink="">
      <xdr:nvSpPr>
        <xdr:cNvPr id="614" name="フローチャート: 判断 613">
          <a:extLst>
            <a:ext uri="{FF2B5EF4-FFF2-40B4-BE49-F238E27FC236}">
              <a16:creationId xmlns:a16="http://schemas.microsoft.com/office/drawing/2014/main" id="{D1D81DEE-99BC-4BAB-B75E-C66A1EB45BCF}"/>
            </a:ext>
          </a:extLst>
        </xdr:cNvPr>
        <xdr:cNvSpPr/>
      </xdr:nvSpPr>
      <xdr:spPr>
        <a:xfrm>
          <a:off x="19494500" y="1475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21780</xdr:rowOff>
    </xdr:from>
    <xdr:to>
      <xdr:col>98</xdr:col>
      <xdr:colOff>38100</xdr:colOff>
      <xdr:row>86</xdr:row>
      <xdr:rowOff>123380</xdr:rowOff>
    </xdr:to>
    <xdr:sp macro="" textlink="">
      <xdr:nvSpPr>
        <xdr:cNvPr id="615" name="フローチャート: 判断 614">
          <a:extLst>
            <a:ext uri="{FF2B5EF4-FFF2-40B4-BE49-F238E27FC236}">
              <a16:creationId xmlns:a16="http://schemas.microsoft.com/office/drawing/2014/main" id="{C2090052-D2D1-4D26-A8B4-27FC26B32674}"/>
            </a:ext>
          </a:extLst>
        </xdr:cNvPr>
        <xdr:cNvSpPr/>
      </xdr:nvSpPr>
      <xdr:spPr>
        <a:xfrm>
          <a:off x="18605500" y="1476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A9444100-6DFB-4196-A5F1-59EDA7A0139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C22CECD1-A949-4C8C-A6D9-1356456FF4B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80E65DAB-C284-42CD-B3DB-04ABF9BCFDFA}"/>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A6B8F7E9-75E7-4796-8C81-594247F58493}"/>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DA0D07D4-EF69-4C52-B5B2-F0D018959559}"/>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1206</xdr:rowOff>
    </xdr:from>
    <xdr:to>
      <xdr:col>116</xdr:col>
      <xdr:colOff>114300</xdr:colOff>
      <xdr:row>86</xdr:row>
      <xdr:rowOff>102806</xdr:rowOff>
    </xdr:to>
    <xdr:sp macro="" textlink="">
      <xdr:nvSpPr>
        <xdr:cNvPr id="621" name="楕円 620">
          <a:extLst>
            <a:ext uri="{FF2B5EF4-FFF2-40B4-BE49-F238E27FC236}">
              <a16:creationId xmlns:a16="http://schemas.microsoft.com/office/drawing/2014/main" id="{3BDFF1C0-B9EB-4145-A29A-395EE940059B}"/>
            </a:ext>
          </a:extLst>
        </xdr:cNvPr>
        <xdr:cNvSpPr/>
      </xdr:nvSpPr>
      <xdr:spPr>
        <a:xfrm>
          <a:off x="22110700" y="14745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141558</xdr:rowOff>
    </xdr:from>
    <xdr:ext cx="469744" cy="259045"/>
    <xdr:sp macro="" textlink="">
      <xdr:nvSpPr>
        <xdr:cNvPr id="622" name="【消防施設】&#10;一人当たり面積該当値テキスト">
          <a:extLst>
            <a:ext uri="{FF2B5EF4-FFF2-40B4-BE49-F238E27FC236}">
              <a16:creationId xmlns:a16="http://schemas.microsoft.com/office/drawing/2014/main" id="{6B374F8F-0377-41DD-BBE1-BF2024FD2612}"/>
            </a:ext>
          </a:extLst>
        </xdr:cNvPr>
        <xdr:cNvSpPr txBox="1"/>
      </xdr:nvSpPr>
      <xdr:spPr>
        <a:xfrm>
          <a:off x="22199600" y="1471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3302</xdr:rowOff>
    </xdr:from>
    <xdr:to>
      <xdr:col>112</xdr:col>
      <xdr:colOff>38100</xdr:colOff>
      <xdr:row>86</xdr:row>
      <xdr:rowOff>104902</xdr:rowOff>
    </xdr:to>
    <xdr:sp macro="" textlink="">
      <xdr:nvSpPr>
        <xdr:cNvPr id="623" name="楕円 622">
          <a:extLst>
            <a:ext uri="{FF2B5EF4-FFF2-40B4-BE49-F238E27FC236}">
              <a16:creationId xmlns:a16="http://schemas.microsoft.com/office/drawing/2014/main" id="{CC936EAE-0919-41B1-8992-15E6C1F35BC7}"/>
            </a:ext>
          </a:extLst>
        </xdr:cNvPr>
        <xdr:cNvSpPr/>
      </xdr:nvSpPr>
      <xdr:spPr>
        <a:xfrm>
          <a:off x="21272500" y="14748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52006</xdr:rowOff>
    </xdr:from>
    <xdr:to>
      <xdr:col>116</xdr:col>
      <xdr:colOff>63500</xdr:colOff>
      <xdr:row>86</xdr:row>
      <xdr:rowOff>54102</xdr:rowOff>
    </xdr:to>
    <xdr:cxnSp macro="">
      <xdr:nvCxnSpPr>
        <xdr:cNvPr id="624" name="直線コネクタ 623">
          <a:extLst>
            <a:ext uri="{FF2B5EF4-FFF2-40B4-BE49-F238E27FC236}">
              <a16:creationId xmlns:a16="http://schemas.microsoft.com/office/drawing/2014/main" id="{3CE64D0B-0B2C-4A48-8608-72C3FCE57ACA}"/>
            </a:ext>
          </a:extLst>
        </xdr:cNvPr>
        <xdr:cNvCxnSpPr/>
      </xdr:nvCxnSpPr>
      <xdr:spPr>
        <a:xfrm flipV="1">
          <a:off x="21323300" y="14796706"/>
          <a:ext cx="8382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5207</xdr:rowOff>
    </xdr:from>
    <xdr:to>
      <xdr:col>107</xdr:col>
      <xdr:colOff>101600</xdr:colOff>
      <xdr:row>86</xdr:row>
      <xdr:rowOff>106807</xdr:rowOff>
    </xdr:to>
    <xdr:sp macro="" textlink="">
      <xdr:nvSpPr>
        <xdr:cNvPr id="625" name="楕円 624">
          <a:extLst>
            <a:ext uri="{FF2B5EF4-FFF2-40B4-BE49-F238E27FC236}">
              <a16:creationId xmlns:a16="http://schemas.microsoft.com/office/drawing/2014/main" id="{9F353E69-6345-439E-8BE5-82F29D69C875}"/>
            </a:ext>
          </a:extLst>
        </xdr:cNvPr>
        <xdr:cNvSpPr/>
      </xdr:nvSpPr>
      <xdr:spPr>
        <a:xfrm>
          <a:off x="20383500" y="1474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54102</xdr:rowOff>
    </xdr:from>
    <xdr:to>
      <xdr:col>111</xdr:col>
      <xdr:colOff>177800</xdr:colOff>
      <xdr:row>86</xdr:row>
      <xdr:rowOff>56007</xdr:rowOff>
    </xdr:to>
    <xdr:cxnSp macro="">
      <xdr:nvCxnSpPr>
        <xdr:cNvPr id="626" name="直線コネクタ 625">
          <a:extLst>
            <a:ext uri="{FF2B5EF4-FFF2-40B4-BE49-F238E27FC236}">
              <a16:creationId xmlns:a16="http://schemas.microsoft.com/office/drawing/2014/main" id="{F169AAFB-793F-4277-B03B-3B70DAD59EF9}"/>
            </a:ext>
          </a:extLst>
        </xdr:cNvPr>
        <xdr:cNvCxnSpPr/>
      </xdr:nvCxnSpPr>
      <xdr:spPr>
        <a:xfrm flipV="1">
          <a:off x="20434300" y="14798802"/>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6731</xdr:rowOff>
    </xdr:from>
    <xdr:to>
      <xdr:col>102</xdr:col>
      <xdr:colOff>165100</xdr:colOff>
      <xdr:row>86</xdr:row>
      <xdr:rowOff>108331</xdr:rowOff>
    </xdr:to>
    <xdr:sp macro="" textlink="">
      <xdr:nvSpPr>
        <xdr:cNvPr id="627" name="楕円 626">
          <a:extLst>
            <a:ext uri="{FF2B5EF4-FFF2-40B4-BE49-F238E27FC236}">
              <a16:creationId xmlns:a16="http://schemas.microsoft.com/office/drawing/2014/main" id="{FC375C3B-C9DF-4109-967B-71BF5B6EB95F}"/>
            </a:ext>
          </a:extLst>
        </xdr:cNvPr>
        <xdr:cNvSpPr/>
      </xdr:nvSpPr>
      <xdr:spPr>
        <a:xfrm>
          <a:off x="19494500" y="1475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56007</xdr:rowOff>
    </xdr:from>
    <xdr:to>
      <xdr:col>107</xdr:col>
      <xdr:colOff>50800</xdr:colOff>
      <xdr:row>86</xdr:row>
      <xdr:rowOff>57531</xdr:rowOff>
    </xdr:to>
    <xdr:cxnSp macro="">
      <xdr:nvCxnSpPr>
        <xdr:cNvPr id="628" name="直線コネクタ 627">
          <a:extLst>
            <a:ext uri="{FF2B5EF4-FFF2-40B4-BE49-F238E27FC236}">
              <a16:creationId xmlns:a16="http://schemas.microsoft.com/office/drawing/2014/main" id="{0BF97075-0059-4E23-9C84-5D295E54A2EB}"/>
            </a:ext>
          </a:extLst>
        </xdr:cNvPr>
        <xdr:cNvCxnSpPr/>
      </xdr:nvCxnSpPr>
      <xdr:spPr>
        <a:xfrm flipV="1">
          <a:off x="19545300" y="14800707"/>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7874</xdr:rowOff>
    </xdr:from>
    <xdr:to>
      <xdr:col>98</xdr:col>
      <xdr:colOff>38100</xdr:colOff>
      <xdr:row>86</xdr:row>
      <xdr:rowOff>109474</xdr:rowOff>
    </xdr:to>
    <xdr:sp macro="" textlink="">
      <xdr:nvSpPr>
        <xdr:cNvPr id="629" name="楕円 628">
          <a:extLst>
            <a:ext uri="{FF2B5EF4-FFF2-40B4-BE49-F238E27FC236}">
              <a16:creationId xmlns:a16="http://schemas.microsoft.com/office/drawing/2014/main" id="{4F6FDBC7-5865-4F7E-A6FD-3AD10199DEA2}"/>
            </a:ext>
          </a:extLst>
        </xdr:cNvPr>
        <xdr:cNvSpPr/>
      </xdr:nvSpPr>
      <xdr:spPr>
        <a:xfrm>
          <a:off x="18605500" y="1475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57531</xdr:rowOff>
    </xdr:from>
    <xdr:to>
      <xdr:col>102</xdr:col>
      <xdr:colOff>114300</xdr:colOff>
      <xdr:row>86</xdr:row>
      <xdr:rowOff>58674</xdr:rowOff>
    </xdr:to>
    <xdr:cxnSp macro="">
      <xdr:nvCxnSpPr>
        <xdr:cNvPr id="630" name="直線コネクタ 629">
          <a:extLst>
            <a:ext uri="{FF2B5EF4-FFF2-40B4-BE49-F238E27FC236}">
              <a16:creationId xmlns:a16="http://schemas.microsoft.com/office/drawing/2014/main" id="{3AF36155-31AE-4353-887F-0EC786F4A971}"/>
            </a:ext>
          </a:extLst>
        </xdr:cNvPr>
        <xdr:cNvCxnSpPr/>
      </xdr:nvCxnSpPr>
      <xdr:spPr>
        <a:xfrm flipV="1">
          <a:off x="18656300" y="14802231"/>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116285</xdr:rowOff>
    </xdr:from>
    <xdr:ext cx="469744" cy="259045"/>
    <xdr:sp macro="" textlink="">
      <xdr:nvSpPr>
        <xdr:cNvPr id="631" name="n_1aveValue【消防施設】&#10;一人当たり面積">
          <a:extLst>
            <a:ext uri="{FF2B5EF4-FFF2-40B4-BE49-F238E27FC236}">
              <a16:creationId xmlns:a16="http://schemas.microsoft.com/office/drawing/2014/main" id="{37B3CA72-36BB-4A27-BAC4-3AF20FAC7DDD}"/>
            </a:ext>
          </a:extLst>
        </xdr:cNvPr>
        <xdr:cNvSpPr txBox="1"/>
      </xdr:nvSpPr>
      <xdr:spPr>
        <a:xfrm>
          <a:off x="21075727" y="14518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117239</xdr:rowOff>
    </xdr:from>
    <xdr:ext cx="469744" cy="259045"/>
    <xdr:sp macro="" textlink="">
      <xdr:nvSpPr>
        <xdr:cNvPr id="632" name="n_2aveValue【消防施設】&#10;一人当たり面積">
          <a:extLst>
            <a:ext uri="{FF2B5EF4-FFF2-40B4-BE49-F238E27FC236}">
              <a16:creationId xmlns:a16="http://schemas.microsoft.com/office/drawing/2014/main" id="{4D5E75F7-B9C6-4CA3-90B5-7CBEDC87494F}"/>
            </a:ext>
          </a:extLst>
        </xdr:cNvPr>
        <xdr:cNvSpPr txBox="1"/>
      </xdr:nvSpPr>
      <xdr:spPr>
        <a:xfrm>
          <a:off x="20199427" y="14519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100601</xdr:rowOff>
    </xdr:from>
    <xdr:ext cx="469744" cy="259045"/>
    <xdr:sp macro="" textlink="">
      <xdr:nvSpPr>
        <xdr:cNvPr id="633" name="n_3aveValue【消防施設】&#10;一人当たり面積">
          <a:extLst>
            <a:ext uri="{FF2B5EF4-FFF2-40B4-BE49-F238E27FC236}">
              <a16:creationId xmlns:a16="http://schemas.microsoft.com/office/drawing/2014/main" id="{D2246F13-7FE4-43E8-AD4E-40DC89BAB936}"/>
            </a:ext>
          </a:extLst>
        </xdr:cNvPr>
        <xdr:cNvSpPr txBox="1"/>
      </xdr:nvSpPr>
      <xdr:spPr>
        <a:xfrm>
          <a:off x="19310427" y="1484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114507</xdr:rowOff>
    </xdr:from>
    <xdr:ext cx="469744" cy="259045"/>
    <xdr:sp macro="" textlink="">
      <xdr:nvSpPr>
        <xdr:cNvPr id="634" name="n_4aveValue【消防施設】&#10;一人当たり面積">
          <a:extLst>
            <a:ext uri="{FF2B5EF4-FFF2-40B4-BE49-F238E27FC236}">
              <a16:creationId xmlns:a16="http://schemas.microsoft.com/office/drawing/2014/main" id="{9F6BD4DC-C95D-46C6-B261-2CB4F4683CB4}"/>
            </a:ext>
          </a:extLst>
        </xdr:cNvPr>
        <xdr:cNvSpPr txBox="1"/>
      </xdr:nvSpPr>
      <xdr:spPr>
        <a:xfrm>
          <a:off x="18421427" y="14859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96029</xdr:rowOff>
    </xdr:from>
    <xdr:ext cx="469744" cy="259045"/>
    <xdr:sp macro="" textlink="">
      <xdr:nvSpPr>
        <xdr:cNvPr id="635" name="n_1mainValue【消防施設】&#10;一人当たり面積">
          <a:extLst>
            <a:ext uri="{FF2B5EF4-FFF2-40B4-BE49-F238E27FC236}">
              <a16:creationId xmlns:a16="http://schemas.microsoft.com/office/drawing/2014/main" id="{07BCC822-14C7-424F-A7F0-6071330ADB19}"/>
            </a:ext>
          </a:extLst>
        </xdr:cNvPr>
        <xdr:cNvSpPr txBox="1"/>
      </xdr:nvSpPr>
      <xdr:spPr>
        <a:xfrm>
          <a:off x="21075727" y="14840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97934</xdr:rowOff>
    </xdr:from>
    <xdr:ext cx="469744" cy="259045"/>
    <xdr:sp macro="" textlink="">
      <xdr:nvSpPr>
        <xdr:cNvPr id="636" name="n_2mainValue【消防施設】&#10;一人当たり面積">
          <a:extLst>
            <a:ext uri="{FF2B5EF4-FFF2-40B4-BE49-F238E27FC236}">
              <a16:creationId xmlns:a16="http://schemas.microsoft.com/office/drawing/2014/main" id="{442A2716-0257-48A2-9C70-ADA62F4EA967}"/>
            </a:ext>
          </a:extLst>
        </xdr:cNvPr>
        <xdr:cNvSpPr txBox="1"/>
      </xdr:nvSpPr>
      <xdr:spPr>
        <a:xfrm>
          <a:off x="20199427" y="14842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124858</xdr:rowOff>
    </xdr:from>
    <xdr:ext cx="469744" cy="259045"/>
    <xdr:sp macro="" textlink="">
      <xdr:nvSpPr>
        <xdr:cNvPr id="637" name="n_3mainValue【消防施設】&#10;一人当たり面積">
          <a:extLst>
            <a:ext uri="{FF2B5EF4-FFF2-40B4-BE49-F238E27FC236}">
              <a16:creationId xmlns:a16="http://schemas.microsoft.com/office/drawing/2014/main" id="{7C9EE667-020C-4193-8C6D-58CA7C77F8DF}"/>
            </a:ext>
          </a:extLst>
        </xdr:cNvPr>
        <xdr:cNvSpPr txBox="1"/>
      </xdr:nvSpPr>
      <xdr:spPr>
        <a:xfrm>
          <a:off x="19310427" y="14526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126001</xdr:rowOff>
    </xdr:from>
    <xdr:ext cx="469744" cy="259045"/>
    <xdr:sp macro="" textlink="">
      <xdr:nvSpPr>
        <xdr:cNvPr id="638" name="n_4mainValue【消防施設】&#10;一人当たり面積">
          <a:extLst>
            <a:ext uri="{FF2B5EF4-FFF2-40B4-BE49-F238E27FC236}">
              <a16:creationId xmlns:a16="http://schemas.microsoft.com/office/drawing/2014/main" id="{85340131-94DA-450C-953C-A0C4C4959911}"/>
            </a:ext>
          </a:extLst>
        </xdr:cNvPr>
        <xdr:cNvSpPr txBox="1"/>
      </xdr:nvSpPr>
      <xdr:spPr>
        <a:xfrm>
          <a:off x="18421427" y="14527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9" name="正方形/長方形 638">
          <a:extLst>
            <a:ext uri="{FF2B5EF4-FFF2-40B4-BE49-F238E27FC236}">
              <a16:creationId xmlns:a16="http://schemas.microsoft.com/office/drawing/2014/main" id="{6121006C-2396-401F-AE73-40BCAA9A17C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0" name="正方形/長方形 639">
          <a:extLst>
            <a:ext uri="{FF2B5EF4-FFF2-40B4-BE49-F238E27FC236}">
              <a16:creationId xmlns:a16="http://schemas.microsoft.com/office/drawing/2014/main" id="{28DBBBC5-380E-429F-A0AD-F88B757C0465}"/>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1" name="正方形/長方形 640">
          <a:extLst>
            <a:ext uri="{FF2B5EF4-FFF2-40B4-BE49-F238E27FC236}">
              <a16:creationId xmlns:a16="http://schemas.microsoft.com/office/drawing/2014/main" id="{7B391697-BC35-4A6D-82EC-3601EC4A5F0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2" name="正方形/長方形 641">
          <a:extLst>
            <a:ext uri="{FF2B5EF4-FFF2-40B4-BE49-F238E27FC236}">
              <a16:creationId xmlns:a16="http://schemas.microsoft.com/office/drawing/2014/main" id="{9B424092-F367-4C11-BE29-550A873E3DA8}"/>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3" name="正方形/長方形 642">
          <a:extLst>
            <a:ext uri="{FF2B5EF4-FFF2-40B4-BE49-F238E27FC236}">
              <a16:creationId xmlns:a16="http://schemas.microsoft.com/office/drawing/2014/main" id="{D6B228E5-38F7-40CC-A80E-2E005667B917}"/>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4" name="正方形/長方形 643">
          <a:extLst>
            <a:ext uri="{FF2B5EF4-FFF2-40B4-BE49-F238E27FC236}">
              <a16:creationId xmlns:a16="http://schemas.microsoft.com/office/drawing/2014/main" id="{D3065685-586E-4566-9EFD-C29B4C747E5D}"/>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5" name="正方形/長方形 644">
          <a:extLst>
            <a:ext uri="{FF2B5EF4-FFF2-40B4-BE49-F238E27FC236}">
              <a16:creationId xmlns:a16="http://schemas.microsoft.com/office/drawing/2014/main" id="{708A1121-4360-44E3-9EF1-DC6F01CB9BD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6" name="正方形/長方形 645">
          <a:extLst>
            <a:ext uri="{FF2B5EF4-FFF2-40B4-BE49-F238E27FC236}">
              <a16:creationId xmlns:a16="http://schemas.microsoft.com/office/drawing/2014/main" id="{B47E4A7C-7C27-42CC-9F81-C160C1BEDBCA}"/>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7" name="テキスト ボックス 646">
          <a:extLst>
            <a:ext uri="{FF2B5EF4-FFF2-40B4-BE49-F238E27FC236}">
              <a16:creationId xmlns:a16="http://schemas.microsoft.com/office/drawing/2014/main" id="{D258000F-59CF-4103-AEF0-6BD0B9227EEF}"/>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8" name="直線コネクタ 647">
          <a:extLst>
            <a:ext uri="{FF2B5EF4-FFF2-40B4-BE49-F238E27FC236}">
              <a16:creationId xmlns:a16="http://schemas.microsoft.com/office/drawing/2014/main" id="{A32E84B2-6CA4-497A-AEE4-50DD6981FB77}"/>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9" name="テキスト ボックス 648">
          <a:extLst>
            <a:ext uri="{FF2B5EF4-FFF2-40B4-BE49-F238E27FC236}">
              <a16:creationId xmlns:a16="http://schemas.microsoft.com/office/drawing/2014/main" id="{9AA0FC7C-1927-4B6C-BDCE-AE5C87F37828}"/>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0" name="直線コネクタ 649">
          <a:extLst>
            <a:ext uri="{FF2B5EF4-FFF2-40B4-BE49-F238E27FC236}">
              <a16:creationId xmlns:a16="http://schemas.microsoft.com/office/drawing/2014/main" id="{1E0B8D8A-BD77-419F-9B73-2221CFBFE55D}"/>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1" name="テキスト ボックス 650">
          <a:extLst>
            <a:ext uri="{FF2B5EF4-FFF2-40B4-BE49-F238E27FC236}">
              <a16:creationId xmlns:a16="http://schemas.microsoft.com/office/drawing/2014/main" id="{98177925-7619-4ECF-A265-17365F5C087D}"/>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2" name="直線コネクタ 651">
          <a:extLst>
            <a:ext uri="{FF2B5EF4-FFF2-40B4-BE49-F238E27FC236}">
              <a16:creationId xmlns:a16="http://schemas.microsoft.com/office/drawing/2014/main" id="{C35E3C52-B051-44D9-9DBB-9E66A7656B77}"/>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3" name="テキスト ボックス 652">
          <a:extLst>
            <a:ext uri="{FF2B5EF4-FFF2-40B4-BE49-F238E27FC236}">
              <a16:creationId xmlns:a16="http://schemas.microsoft.com/office/drawing/2014/main" id="{A34FA5A7-D5CE-47E9-BA88-7314D508C80C}"/>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4" name="直線コネクタ 653">
          <a:extLst>
            <a:ext uri="{FF2B5EF4-FFF2-40B4-BE49-F238E27FC236}">
              <a16:creationId xmlns:a16="http://schemas.microsoft.com/office/drawing/2014/main" id="{A6B29BFA-6A25-4848-BB7D-58245DA1D8E7}"/>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5" name="テキスト ボックス 654">
          <a:extLst>
            <a:ext uri="{FF2B5EF4-FFF2-40B4-BE49-F238E27FC236}">
              <a16:creationId xmlns:a16="http://schemas.microsoft.com/office/drawing/2014/main" id="{8841C62A-40E1-440A-8369-3A0050A2C29A}"/>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6" name="直線コネクタ 655">
          <a:extLst>
            <a:ext uri="{FF2B5EF4-FFF2-40B4-BE49-F238E27FC236}">
              <a16:creationId xmlns:a16="http://schemas.microsoft.com/office/drawing/2014/main" id="{D75DA7A0-159C-4939-95E1-5A8FA27B110A}"/>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7" name="テキスト ボックス 656">
          <a:extLst>
            <a:ext uri="{FF2B5EF4-FFF2-40B4-BE49-F238E27FC236}">
              <a16:creationId xmlns:a16="http://schemas.microsoft.com/office/drawing/2014/main" id="{E6669160-A4B3-404B-B7E1-54CD02B59B45}"/>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8" name="直線コネクタ 657">
          <a:extLst>
            <a:ext uri="{FF2B5EF4-FFF2-40B4-BE49-F238E27FC236}">
              <a16:creationId xmlns:a16="http://schemas.microsoft.com/office/drawing/2014/main" id="{72DDB293-8BEB-4F40-81A1-112530DE2DC9}"/>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9" name="テキスト ボックス 658">
          <a:extLst>
            <a:ext uri="{FF2B5EF4-FFF2-40B4-BE49-F238E27FC236}">
              <a16:creationId xmlns:a16="http://schemas.microsoft.com/office/drawing/2014/main" id="{57EF2184-71B2-40FB-8F97-338C9DC50C0B}"/>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0" name="直線コネクタ 659">
          <a:extLst>
            <a:ext uri="{FF2B5EF4-FFF2-40B4-BE49-F238E27FC236}">
              <a16:creationId xmlns:a16="http://schemas.microsoft.com/office/drawing/2014/main" id="{F0DD4BFC-0056-41A7-9432-23F2482F1E09}"/>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1" name="テキスト ボックス 660">
          <a:extLst>
            <a:ext uri="{FF2B5EF4-FFF2-40B4-BE49-F238E27FC236}">
              <a16:creationId xmlns:a16="http://schemas.microsoft.com/office/drawing/2014/main" id="{BE9B1437-2F06-436D-932A-3C8965074E7E}"/>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2" name="直線コネクタ 661">
          <a:extLst>
            <a:ext uri="{FF2B5EF4-FFF2-40B4-BE49-F238E27FC236}">
              <a16:creationId xmlns:a16="http://schemas.microsoft.com/office/drawing/2014/main" id="{C65E393B-2ADB-4290-8774-FE1745F8F87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3" name="【庁舎】&#10;有形固定資産減価償却率グラフ枠">
          <a:extLst>
            <a:ext uri="{FF2B5EF4-FFF2-40B4-BE49-F238E27FC236}">
              <a16:creationId xmlns:a16="http://schemas.microsoft.com/office/drawing/2014/main" id="{C67CF1AA-D737-4AA9-842B-EE2930BAAE9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164374</xdr:rowOff>
    </xdr:from>
    <xdr:to>
      <xdr:col>85</xdr:col>
      <xdr:colOff>126364</xdr:colOff>
      <xdr:row>109</xdr:row>
      <xdr:rowOff>35379</xdr:rowOff>
    </xdr:to>
    <xdr:cxnSp macro="">
      <xdr:nvCxnSpPr>
        <xdr:cNvPr id="664" name="直線コネクタ 663">
          <a:extLst>
            <a:ext uri="{FF2B5EF4-FFF2-40B4-BE49-F238E27FC236}">
              <a16:creationId xmlns:a16="http://schemas.microsoft.com/office/drawing/2014/main" id="{5EF6EB5F-B26B-4C83-A67F-7224BD13C191}"/>
            </a:ext>
          </a:extLst>
        </xdr:cNvPr>
        <xdr:cNvCxnSpPr/>
      </xdr:nvCxnSpPr>
      <xdr:spPr>
        <a:xfrm flipV="1">
          <a:off x="16318864" y="17137924"/>
          <a:ext cx="0" cy="1585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5" name="【庁舎】&#10;有形固定資産減価償却率最小値テキスト">
          <a:extLst>
            <a:ext uri="{FF2B5EF4-FFF2-40B4-BE49-F238E27FC236}">
              <a16:creationId xmlns:a16="http://schemas.microsoft.com/office/drawing/2014/main" id="{E3B95947-39A7-4D61-A5D2-196533700E97}"/>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6" name="直線コネクタ 665">
          <a:extLst>
            <a:ext uri="{FF2B5EF4-FFF2-40B4-BE49-F238E27FC236}">
              <a16:creationId xmlns:a16="http://schemas.microsoft.com/office/drawing/2014/main" id="{C58F4B01-44AE-41AE-94F8-EC25110B146E}"/>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111051</xdr:rowOff>
    </xdr:from>
    <xdr:ext cx="340478" cy="259045"/>
    <xdr:sp macro="" textlink="">
      <xdr:nvSpPr>
        <xdr:cNvPr id="667" name="【庁舎】&#10;有形固定資産減価償却率最大値テキスト">
          <a:extLst>
            <a:ext uri="{FF2B5EF4-FFF2-40B4-BE49-F238E27FC236}">
              <a16:creationId xmlns:a16="http://schemas.microsoft.com/office/drawing/2014/main" id="{FE2BACA4-1111-45A0-AB29-4C1AA1A87B06}"/>
            </a:ext>
          </a:extLst>
        </xdr:cNvPr>
        <xdr:cNvSpPr txBox="1"/>
      </xdr:nvSpPr>
      <xdr:spPr>
        <a:xfrm>
          <a:off x="16357600" y="169131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164374</xdr:rowOff>
    </xdr:from>
    <xdr:to>
      <xdr:col>86</xdr:col>
      <xdr:colOff>25400</xdr:colOff>
      <xdr:row>99</xdr:row>
      <xdr:rowOff>164374</xdr:rowOff>
    </xdr:to>
    <xdr:cxnSp macro="">
      <xdr:nvCxnSpPr>
        <xdr:cNvPr id="668" name="直線コネクタ 667">
          <a:extLst>
            <a:ext uri="{FF2B5EF4-FFF2-40B4-BE49-F238E27FC236}">
              <a16:creationId xmlns:a16="http://schemas.microsoft.com/office/drawing/2014/main" id="{18C27383-7BE8-4BC7-8ECC-36C0E00420B9}"/>
            </a:ext>
          </a:extLst>
        </xdr:cNvPr>
        <xdr:cNvCxnSpPr/>
      </xdr:nvCxnSpPr>
      <xdr:spPr>
        <a:xfrm>
          <a:off x="16230600" y="17137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110326</xdr:rowOff>
    </xdr:from>
    <xdr:ext cx="405111" cy="259045"/>
    <xdr:sp macro="" textlink="">
      <xdr:nvSpPr>
        <xdr:cNvPr id="669" name="【庁舎】&#10;有形固定資産減価償却率平均値テキスト">
          <a:extLst>
            <a:ext uri="{FF2B5EF4-FFF2-40B4-BE49-F238E27FC236}">
              <a16:creationId xmlns:a16="http://schemas.microsoft.com/office/drawing/2014/main" id="{9B879741-FD05-42D8-A1BA-07C421D1B5E6}"/>
            </a:ext>
          </a:extLst>
        </xdr:cNvPr>
        <xdr:cNvSpPr txBox="1"/>
      </xdr:nvSpPr>
      <xdr:spPr>
        <a:xfrm>
          <a:off x="16357600" y="177696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87449</xdr:rowOff>
    </xdr:from>
    <xdr:to>
      <xdr:col>85</xdr:col>
      <xdr:colOff>177800</xdr:colOff>
      <xdr:row>105</xdr:row>
      <xdr:rowOff>17599</xdr:rowOff>
    </xdr:to>
    <xdr:sp macro="" textlink="">
      <xdr:nvSpPr>
        <xdr:cNvPr id="670" name="フローチャート: 判断 669">
          <a:extLst>
            <a:ext uri="{FF2B5EF4-FFF2-40B4-BE49-F238E27FC236}">
              <a16:creationId xmlns:a16="http://schemas.microsoft.com/office/drawing/2014/main" id="{E1103E6C-7AEC-433C-9E8A-1D5F86D99EC6}"/>
            </a:ext>
          </a:extLst>
        </xdr:cNvPr>
        <xdr:cNvSpPr/>
      </xdr:nvSpPr>
      <xdr:spPr>
        <a:xfrm>
          <a:off x="162687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105411</xdr:rowOff>
    </xdr:from>
    <xdr:to>
      <xdr:col>81</xdr:col>
      <xdr:colOff>101600</xdr:colOff>
      <xdr:row>105</xdr:row>
      <xdr:rowOff>35561</xdr:rowOff>
    </xdr:to>
    <xdr:sp macro="" textlink="">
      <xdr:nvSpPr>
        <xdr:cNvPr id="671" name="フローチャート: 判断 670">
          <a:extLst>
            <a:ext uri="{FF2B5EF4-FFF2-40B4-BE49-F238E27FC236}">
              <a16:creationId xmlns:a16="http://schemas.microsoft.com/office/drawing/2014/main" id="{4C5A7A15-3613-4924-9DD0-3898D077C133}"/>
            </a:ext>
          </a:extLst>
        </xdr:cNvPr>
        <xdr:cNvSpPr/>
      </xdr:nvSpPr>
      <xdr:spPr>
        <a:xfrm>
          <a:off x="15430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123371</xdr:rowOff>
    </xdr:from>
    <xdr:to>
      <xdr:col>76</xdr:col>
      <xdr:colOff>165100</xdr:colOff>
      <xdr:row>105</xdr:row>
      <xdr:rowOff>53521</xdr:rowOff>
    </xdr:to>
    <xdr:sp macro="" textlink="">
      <xdr:nvSpPr>
        <xdr:cNvPr id="672" name="フローチャート: 判断 671">
          <a:extLst>
            <a:ext uri="{FF2B5EF4-FFF2-40B4-BE49-F238E27FC236}">
              <a16:creationId xmlns:a16="http://schemas.microsoft.com/office/drawing/2014/main" id="{3E01B2AC-DACB-40D1-A95A-BE9289D6462C}"/>
            </a:ext>
          </a:extLst>
        </xdr:cNvPr>
        <xdr:cNvSpPr/>
      </xdr:nvSpPr>
      <xdr:spPr>
        <a:xfrm>
          <a:off x="14541500" y="1795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157662</xdr:rowOff>
    </xdr:from>
    <xdr:to>
      <xdr:col>72</xdr:col>
      <xdr:colOff>38100</xdr:colOff>
      <xdr:row>105</xdr:row>
      <xdr:rowOff>87812</xdr:rowOff>
    </xdr:to>
    <xdr:sp macro="" textlink="">
      <xdr:nvSpPr>
        <xdr:cNvPr id="673" name="フローチャート: 判断 672">
          <a:extLst>
            <a:ext uri="{FF2B5EF4-FFF2-40B4-BE49-F238E27FC236}">
              <a16:creationId xmlns:a16="http://schemas.microsoft.com/office/drawing/2014/main" id="{0780E635-8EBF-490F-8C43-106460B45C97}"/>
            </a:ext>
          </a:extLst>
        </xdr:cNvPr>
        <xdr:cNvSpPr/>
      </xdr:nvSpPr>
      <xdr:spPr>
        <a:xfrm>
          <a:off x="13652500" y="1798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167458</xdr:rowOff>
    </xdr:from>
    <xdr:to>
      <xdr:col>67</xdr:col>
      <xdr:colOff>101600</xdr:colOff>
      <xdr:row>105</xdr:row>
      <xdr:rowOff>97608</xdr:rowOff>
    </xdr:to>
    <xdr:sp macro="" textlink="">
      <xdr:nvSpPr>
        <xdr:cNvPr id="674" name="フローチャート: 判断 673">
          <a:extLst>
            <a:ext uri="{FF2B5EF4-FFF2-40B4-BE49-F238E27FC236}">
              <a16:creationId xmlns:a16="http://schemas.microsoft.com/office/drawing/2014/main" id="{BB6A33A0-7E5A-4BFC-A156-64C89506A91A}"/>
            </a:ext>
          </a:extLst>
        </xdr:cNvPr>
        <xdr:cNvSpPr/>
      </xdr:nvSpPr>
      <xdr:spPr>
        <a:xfrm>
          <a:off x="12763500" y="1799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415A8A7E-0FF7-4E87-99DE-4B083BF9E17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E5FC694E-A00C-40C5-8146-AC281372D4A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8BF0CBE2-F824-41CD-B13C-AC7D19A762A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7B04A26C-9553-437E-99FC-812F9C903BC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44803DCA-2D4E-4BEC-B4A4-E26D649BE07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74386</xdr:rowOff>
    </xdr:from>
    <xdr:to>
      <xdr:col>85</xdr:col>
      <xdr:colOff>177800</xdr:colOff>
      <xdr:row>107</xdr:row>
      <xdr:rowOff>4536</xdr:rowOff>
    </xdr:to>
    <xdr:sp macro="" textlink="">
      <xdr:nvSpPr>
        <xdr:cNvPr id="680" name="楕円 679">
          <a:extLst>
            <a:ext uri="{FF2B5EF4-FFF2-40B4-BE49-F238E27FC236}">
              <a16:creationId xmlns:a16="http://schemas.microsoft.com/office/drawing/2014/main" id="{DB0FB69F-F8A5-4978-A6E6-353394896506}"/>
            </a:ext>
          </a:extLst>
        </xdr:cNvPr>
        <xdr:cNvSpPr/>
      </xdr:nvSpPr>
      <xdr:spPr>
        <a:xfrm>
          <a:off x="16268700" y="1824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52813</xdr:rowOff>
    </xdr:from>
    <xdr:ext cx="405111" cy="259045"/>
    <xdr:sp macro="" textlink="">
      <xdr:nvSpPr>
        <xdr:cNvPr id="681" name="【庁舎】&#10;有形固定資産減価償却率該当値テキスト">
          <a:extLst>
            <a:ext uri="{FF2B5EF4-FFF2-40B4-BE49-F238E27FC236}">
              <a16:creationId xmlns:a16="http://schemas.microsoft.com/office/drawing/2014/main" id="{BC74FBFE-E387-4BB6-9A14-78D901937406}"/>
            </a:ext>
          </a:extLst>
        </xdr:cNvPr>
        <xdr:cNvSpPr txBox="1"/>
      </xdr:nvSpPr>
      <xdr:spPr>
        <a:xfrm>
          <a:off x="16357600" y="1822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53158</xdr:rowOff>
    </xdr:from>
    <xdr:to>
      <xdr:col>81</xdr:col>
      <xdr:colOff>101600</xdr:colOff>
      <xdr:row>106</xdr:row>
      <xdr:rowOff>154758</xdr:rowOff>
    </xdr:to>
    <xdr:sp macro="" textlink="">
      <xdr:nvSpPr>
        <xdr:cNvPr id="682" name="楕円 681">
          <a:extLst>
            <a:ext uri="{FF2B5EF4-FFF2-40B4-BE49-F238E27FC236}">
              <a16:creationId xmlns:a16="http://schemas.microsoft.com/office/drawing/2014/main" id="{4014394E-D8D0-4892-9DEF-0B90A074644E}"/>
            </a:ext>
          </a:extLst>
        </xdr:cNvPr>
        <xdr:cNvSpPr/>
      </xdr:nvSpPr>
      <xdr:spPr>
        <a:xfrm>
          <a:off x="15430500" y="1822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103958</xdr:rowOff>
    </xdr:from>
    <xdr:to>
      <xdr:col>85</xdr:col>
      <xdr:colOff>127000</xdr:colOff>
      <xdr:row>106</xdr:row>
      <xdr:rowOff>125186</xdr:rowOff>
    </xdr:to>
    <xdr:cxnSp macro="">
      <xdr:nvCxnSpPr>
        <xdr:cNvPr id="683" name="直線コネクタ 682">
          <a:extLst>
            <a:ext uri="{FF2B5EF4-FFF2-40B4-BE49-F238E27FC236}">
              <a16:creationId xmlns:a16="http://schemas.microsoft.com/office/drawing/2014/main" id="{A8AA813D-5BBF-42BA-8909-37C5D3922B17}"/>
            </a:ext>
          </a:extLst>
        </xdr:cNvPr>
        <xdr:cNvCxnSpPr/>
      </xdr:nvCxnSpPr>
      <xdr:spPr>
        <a:xfrm>
          <a:off x="15481300" y="18277658"/>
          <a:ext cx="8382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38463</xdr:rowOff>
    </xdr:from>
    <xdr:to>
      <xdr:col>76</xdr:col>
      <xdr:colOff>165100</xdr:colOff>
      <xdr:row>107</xdr:row>
      <xdr:rowOff>140063</xdr:rowOff>
    </xdr:to>
    <xdr:sp macro="" textlink="">
      <xdr:nvSpPr>
        <xdr:cNvPr id="684" name="楕円 683">
          <a:extLst>
            <a:ext uri="{FF2B5EF4-FFF2-40B4-BE49-F238E27FC236}">
              <a16:creationId xmlns:a16="http://schemas.microsoft.com/office/drawing/2014/main" id="{D8EDEBFD-14EA-468F-BF9D-07FDB6EAE930}"/>
            </a:ext>
          </a:extLst>
        </xdr:cNvPr>
        <xdr:cNvSpPr/>
      </xdr:nvSpPr>
      <xdr:spPr>
        <a:xfrm>
          <a:off x="14541500" y="1838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103958</xdr:rowOff>
    </xdr:from>
    <xdr:to>
      <xdr:col>81</xdr:col>
      <xdr:colOff>50800</xdr:colOff>
      <xdr:row>107</xdr:row>
      <xdr:rowOff>89263</xdr:rowOff>
    </xdr:to>
    <xdr:cxnSp macro="">
      <xdr:nvCxnSpPr>
        <xdr:cNvPr id="685" name="直線コネクタ 684">
          <a:extLst>
            <a:ext uri="{FF2B5EF4-FFF2-40B4-BE49-F238E27FC236}">
              <a16:creationId xmlns:a16="http://schemas.microsoft.com/office/drawing/2014/main" id="{BFD8ADB2-8A65-4941-9A42-2DEEB464870D}"/>
            </a:ext>
          </a:extLst>
        </xdr:cNvPr>
        <xdr:cNvCxnSpPr/>
      </xdr:nvCxnSpPr>
      <xdr:spPr>
        <a:xfrm flipV="1">
          <a:off x="14592300" y="18277658"/>
          <a:ext cx="889000" cy="156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17236</xdr:rowOff>
    </xdr:from>
    <xdr:to>
      <xdr:col>72</xdr:col>
      <xdr:colOff>38100</xdr:colOff>
      <xdr:row>107</xdr:row>
      <xdr:rowOff>118836</xdr:rowOff>
    </xdr:to>
    <xdr:sp macro="" textlink="">
      <xdr:nvSpPr>
        <xdr:cNvPr id="686" name="楕円 685">
          <a:extLst>
            <a:ext uri="{FF2B5EF4-FFF2-40B4-BE49-F238E27FC236}">
              <a16:creationId xmlns:a16="http://schemas.microsoft.com/office/drawing/2014/main" id="{51D5CA6A-50DC-4D34-9224-1ECBF6069BED}"/>
            </a:ext>
          </a:extLst>
        </xdr:cNvPr>
        <xdr:cNvSpPr/>
      </xdr:nvSpPr>
      <xdr:spPr>
        <a:xfrm>
          <a:off x="136525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68036</xdr:rowOff>
    </xdr:from>
    <xdr:to>
      <xdr:col>76</xdr:col>
      <xdr:colOff>114300</xdr:colOff>
      <xdr:row>107</xdr:row>
      <xdr:rowOff>89263</xdr:rowOff>
    </xdr:to>
    <xdr:cxnSp macro="">
      <xdr:nvCxnSpPr>
        <xdr:cNvPr id="687" name="直線コネクタ 686">
          <a:extLst>
            <a:ext uri="{FF2B5EF4-FFF2-40B4-BE49-F238E27FC236}">
              <a16:creationId xmlns:a16="http://schemas.microsoft.com/office/drawing/2014/main" id="{36311A12-52A9-46E4-A13F-1AA87F5AC4B5}"/>
            </a:ext>
          </a:extLst>
        </xdr:cNvPr>
        <xdr:cNvCxnSpPr/>
      </xdr:nvCxnSpPr>
      <xdr:spPr>
        <a:xfrm>
          <a:off x="13703300" y="18413186"/>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169092</xdr:rowOff>
    </xdr:from>
    <xdr:to>
      <xdr:col>67</xdr:col>
      <xdr:colOff>101600</xdr:colOff>
      <xdr:row>107</xdr:row>
      <xdr:rowOff>99242</xdr:rowOff>
    </xdr:to>
    <xdr:sp macro="" textlink="">
      <xdr:nvSpPr>
        <xdr:cNvPr id="688" name="楕円 687">
          <a:extLst>
            <a:ext uri="{FF2B5EF4-FFF2-40B4-BE49-F238E27FC236}">
              <a16:creationId xmlns:a16="http://schemas.microsoft.com/office/drawing/2014/main" id="{8F345179-FD6D-4535-A0C7-6548B894BCD2}"/>
            </a:ext>
          </a:extLst>
        </xdr:cNvPr>
        <xdr:cNvSpPr/>
      </xdr:nvSpPr>
      <xdr:spPr>
        <a:xfrm>
          <a:off x="12763500" y="1834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48442</xdr:rowOff>
    </xdr:from>
    <xdr:to>
      <xdr:col>71</xdr:col>
      <xdr:colOff>177800</xdr:colOff>
      <xdr:row>107</xdr:row>
      <xdr:rowOff>68036</xdr:rowOff>
    </xdr:to>
    <xdr:cxnSp macro="">
      <xdr:nvCxnSpPr>
        <xdr:cNvPr id="689" name="直線コネクタ 688">
          <a:extLst>
            <a:ext uri="{FF2B5EF4-FFF2-40B4-BE49-F238E27FC236}">
              <a16:creationId xmlns:a16="http://schemas.microsoft.com/office/drawing/2014/main" id="{286F8560-47CE-4B46-8C6C-030268D23024}"/>
            </a:ext>
          </a:extLst>
        </xdr:cNvPr>
        <xdr:cNvCxnSpPr/>
      </xdr:nvCxnSpPr>
      <xdr:spPr>
        <a:xfrm>
          <a:off x="12814300" y="18393592"/>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52088</xdr:rowOff>
    </xdr:from>
    <xdr:ext cx="405111" cy="259045"/>
    <xdr:sp macro="" textlink="">
      <xdr:nvSpPr>
        <xdr:cNvPr id="690" name="n_1aveValue【庁舎】&#10;有形固定資産減価償却率">
          <a:extLst>
            <a:ext uri="{FF2B5EF4-FFF2-40B4-BE49-F238E27FC236}">
              <a16:creationId xmlns:a16="http://schemas.microsoft.com/office/drawing/2014/main" id="{032F3CC8-3AA4-4155-BAC2-0B70B6400A8E}"/>
            </a:ext>
          </a:extLst>
        </xdr:cNvPr>
        <xdr:cNvSpPr txBox="1"/>
      </xdr:nvSpPr>
      <xdr:spPr>
        <a:xfrm>
          <a:off x="15266044" y="1771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70048</xdr:rowOff>
    </xdr:from>
    <xdr:ext cx="405111" cy="259045"/>
    <xdr:sp macro="" textlink="">
      <xdr:nvSpPr>
        <xdr:cNvPr id="691" name="n_2aveValue【庁舎】&#10;有形固定資産減価償却率">
          <a:extLst>
            <a:ext uri="{FF2B5EF4-FFF2-40B4-BE49-F238E27FC236}">
              <a16:creationId xmlns:a16="http://schemas.microsoft.com/office/drawing/2014/main" id="{BD3A5BA2-5B70-4EFD-A15C-A03B3B523058}"/>
            </a:ext>
          </a:extLst>
        </xdr:cNvPr>
        <xdr:cNvSpPr txBox="1"/>
      </xdr:nvSpPr>
      <xdr:spPr>
        <a:xfrm>
          <a:off x="14389744" y="1772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104339</xdr:rowOff>
    </xdr:from>
    <xdr:ext cx="405111" cy="259045"/>
    <xdr:sp macro="" textlink="">
      <xdr:nvSpPr>
        <xdr:cNvPr id="692" name="n_3aveValue【庁舎】&#10;有形固定資産減価償却率">
          <a:extLst>
            <a:ext uri="{FF2B5EF4-FFF2-40B4-BE49-F238E27FC236}">
              <a16:creationId xmlns:a16="http://schemas.microsoft.com/office/drawing/2014/main" id="{77E2DBFD-95EB-4119-AD0F-C5255022E16D}"/>
            </a:ext>
          </a:extLst>
        </xdr:cNvPr>
        <xdr:cNvSpPr txBox="1"/>
      </xdr:nvSpPr>
      <xdr:spPr>
        <a:xfrm>
          <a:off x="13500744" y="17763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114135</xdr:rowOff>
    </xdr:from>
    <xdr:ext cx="405111" cy="259045"/>
    <xdr:sp macro="" textlink="">
      <xdr:nvSpPr>
        <xdr:cNvPr id="693" name="n_4aveValue【庁舎】&#10;有形固定資産減価償却率">
          <a:extLst>
            <a:ext uri="{FF2B5EF4-FFF2-40B4-BE49-F238E27FC236}">
              <a16:creationId xmlns:a16="http://schemas.microsoft.com/office/drawing/2014/main" id="{309B41DD-0D84-40AE-9B9C-C85BF53F735D}"/>
            </a:ext>
          </a:extLst>
        </xdr:cNvPr>
        <xdr:cNvSpPr txBox="1"/>
      </xdr:nvSpPr>
      <xdr:spPr>
        <a:xfrm>
          <a:off x="12611744" y="1777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145885</xdr:rowOff>
    </xdr:from>
    <xdr:ext cx="405111" cy="259045"/>
    <xdr:sp macro="" textlink="">
      <xdr:nvSpPr>
        <xdr:cNvPr id="694" name="n_1mainValue【庁舎】&#10;有形固定資産減価償却率">
          <a:extLst>
            <a:ext uri="{FF2B5EF4-FFF2-40B4-BE49-F238E27FC236}">
              <a16:creationId xmlns:a16="http://schemas.microsoft.com/office/drawing/2014/main" id="{44756BDC-CA58-4D95-85D6-1F416D35D57A}"/>
            </a:ext>
          </a:extLst>
        </xdr:cNvPr>
        <xdr:cNvSpPr txBox="1"/>
      </xdr:nvSpPr>
      <xdr:spPr>
        <a:xfrm>
          <a:off x="15266044" y="18319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131190</xdr:rowOff>
    </xdr:from>
    <xdr:ext cx="405111" cy="259045"/>
    <xdr:sp macro="" textlink="">
      <xdr:nvSpPr>
        <xdr:cNvPr id="695" name="n_2mainValue【庁舎】&#10;有形固定資産減価償却率">
          <a:extLst>
            <a:ext uri="{FF2B5EF4-FFF2-40B4-BE49-F238E27FC236}">
              <a16:creationId xmlns:a16="http://schemas.microsoft.com/office/drawing/2014/main" id="{2A0C61AB-231B-4D29-BADB-41A8675AAC0B}"/>
            </a:ext>
          </a:extLst>
        </xdr:cNvPr>
        <xdr:cNvSpPr txBox="1"/>
      </xdr:nvSpPr>
      <xdr:spPr>
        <a:xfrm>
          <a:off x="14389744" y="18476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109963</xdr:rowOff>
    </xdr:from>
    <xdr:ext cx="405111" cy="259045"/>
    <xdr:sp macro="" textlink="">
      <xdr:nvSpPr>
        <xdr:cNvPr id="696" name="n_3mainValue【庁舎】&#10;有形固定資産減価償却率">
          <a:extLst>
            <a:ext uri="{FF2B5EF4-FFF2-40B4-BE49-F238E27FC236}">
              <a16:creationId xmlns:a16="http://schemas.microsoft.com/office/drawing/2014/main" id="{B09CEE2D-E367-4C72-9C86-B233ABD4BA72}"/>
            </a:ext>
          </a:extLst>
        </xdr:cNvPr>
        <xdr:cNvSpPr txBox="1"/>
      </xdr:nvSpPr>
      <xdr:spPr>
        <a:xfrm>
          <a:off x="13500744" y="1845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90369</xdr:rowOff>
    </xdr:from>
    <xdr:ext cx="405111" cy="259045"/>
    <xdr:sp macro="" textlink="">
      <xdr:nvSpPr>
        <xdr:cNvPr id="697" name="n_4mainValue【庁舎】&#10;有形固定資産減価償却率">
          <a:extLst>
            <a:ext uri="{FF2B5EF4-FFF2-40B4-BE49-F238E27FC236}">
              <a16:creationId xmlns:a16="http://schemas.microsoft.com/office/drawing/2014/main" id="{4034707C-591E-44E3-8430-ACE61210D52B}"/>
            </a:ext>
          </a:extLst>
        </xdr:cNvPr>
        <xdr:cNvSpPr txBox="1"/>
      </xdr:nvSpPr>
      <xdr:spPr>
        <a:xfrm>
          <a:off x="12611744" y="18435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08DE01F3-4F06-469C-98B6-74783138D7BA}"/>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a:extLst>
            <a:ext uri="{FF2B5EF4-FFF2-40B4-BE49-F238E27FC236}">
              <a16:creationId xmlns:a16="http://schemas.microsoft.com/office/drawing/2014/main" id="{DDC9E882-9DEB-4FB4-81B7-21D99FD8843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a:extLst>
            <a:ext uri="{FF2B5EF4-FFF2-40B4-BE49-F238E27FC236}">
              <a16:creationId xmlns:a16="http://schemas.microsoft.com/office/drawing/2014/main" id="{208029F9-6803-40EB-9BFC-40497765A8F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a:extLst>
            <a:ext uri="{FF2B5EF4-FFF2-40B4-BE49-F238E27FC236}">
              <a16:creationId xmlns:a16="http://schemas.microsoft.com/office/drawing/2014/main" id="{FA20310C-C817-4EAF-BDED-3A65194EE12A}"/>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a:extLst>
            <a:ext uri="{FF2B5EF4-FFF2-40B4-BE49-F238E27FC236}">
              <a16:creationId xmlns:a16="http://schemas.microsoft.com/office/drawing/2014/main" id="{9EF68144-0E16-4967-8AC7-2EE6080BB6AA}"/>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a:extLst>
            <a:ext uri="{FF2B5EF4-FFF2-40B4-BE49-F238E27FC236}">
              <a16:creationId xmlns:a16="http://schemas.microsoft.com/office/drawing/2014/main" id="{130D3623-EC06-4D4D-9F2D-BFFF211EF49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a:extLst>
            <a:ext uri="{FF2B5EF4-FFF2-40B4-BE49-F238E27FC236}">
              <a16:creationId xmlns:a16="http://schemas.microsoft.com/office/drawing/2014/main" id="{30A6E672-E429-4593-A97A-9AE411E5674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a:extLst>
            <a:ext uri="{FF2B5EF4-FFF2-40B4-BE49-F238E27FC236}">
              <a16:creationId xmlns:a16="http://schemas.microsoft.com/office/drawing/2014/main" id="{FB6B9B7F-D032-4F2D-9517-238B04C4214A}"/>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6" name="テキスト ボックス 705">
          <a:extLst>
            <a:ext uri="{FF2B5EF4-FFF2-40B4-BE49-F238E27FC236}">
              <a16:creationId xmlns:a16="http://schemas.microsoft.com/office/drawing/2014/main" id="{858A64B5-CA55-4BC5-85DF-4A46B5B0E9C3}"/>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a:extLst>
            <a:ext uri="{FF2B5EF4-FFF2-40B4-BE49-F238E27FC236}">
              <a16:creationId xmlns:a16="http://schemas.microsoft.com/office/drawing/2014/main" id="{9A234DF6-79F1-450A-96D6-B30FC34B1CA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8" name="直線コネクタ 707">
          <a:extLst>
            <a:ext uri="{FF2B5EF4-FFF2-40B4-BE49-F238E27FC236}">
              <a16:creationId xmlns:a16="http://schemas.microsoft.com/office/drawing/2014/main" id="{4E914606-1497-42E4-97BD-2F355D564C4B}"/>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9" name="テキスト ボックス 708">
          <a:extLst>
            <a:ext uri="{FF2B5EF4-FFF2-40B4-BE49-F238E27FC236}">
              <a16:creationId xmlns:a16="http://schemas.microsoft.com/office/drawing/2014/main" id="{00837445-1533-465C-ABC5-873BAADECC64}"/>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0" name="直線コネクタ 709">
          <a:extLst>
            <a:ext uri="{FF2B5EF4-FFF2-40B4-BE49-F238E27FC236}">
              <a16:creationId xmlns:a16="http://schemas.microsoft.com/office/drawing/2014/main" id="{F67016BF-953D-4CDF-BF18-6615C3DBFB43}"/>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1" name="テキスト ボックス 710">
          <a:extLst>
            <a:ext uri="{FF2B5EF4-FFF2-40B4-BE49-F238E27FC236}">
              <a16:creationId xmlns:a16="http://schemas.microsoft.com/office/drawing/2014/main" id="{D99B1FE7-E19F-42FB-AECC-07F41368F552}"/>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2" name="直線コネクタ 711">
          <a:extLst>
            <a:ext uri="{FF2B5EF4-FFF2-40B4-BE49-F238E27FC236}">
              <a16:creationId xmlns:a16="http://schemas.microsoft.com/office/drawing/2014/main" id="{5FFDF188-A90F-4519-A5AE-11698FF93F2F}"/>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3" name="テキスト ボックス 712">
          <a:extLst>
            <a:ext uri="{FF2B5EF4-FFF2-40B4-BE49-F238E27FC236}">
              <a16:creationId xmlns:a16="http://schemas.microsoft.com/office/drawing/2014/main" id="{754A7106-52FF-40D0-AE95-B10419C19307}"/>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4" name="直線コネクタ 713">
          <a:extLst>
            <a:ext uri="{FF2B5EF4-FFF2-40B4-BE49-F238E27FC236}">
              <a16:creationId xmlns:a16="http://schemas.microsoft.com/office/drawing/2014/main" id="{FE413359-ADC4-4357-9A50-F9DD06C81B0D}"/>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5" name="テキスト ボックス 714">
          <a:extLst>
            <a:ext uri="{FF2B5EF4-FFF2-40B4-BE49-F238E27FC236}">
              <a16:creationId xmlns:a16="http://schemas.microsoft.com/office/drawing/2014/main" id="{85F7BA39-19D5-4354-80E1-2B8D1ED010A3}"/>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6" name="直線コネクタ 715">
          <a:extLst>
            <a:ext uri="{FF2B5EF4-FFF2-40B4-BE49-F238E27FC236}">
              <a16:creationId xmlns:a16="http://schemas.microsoft.com/office/drawing/2014/main" id="{F9FD3944-909D-4BD8-847B-11B18CE3A7E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7" name="テキスト ボックス 716">
          <a:extLst>
            <a:ext uri="{FF2B5EF4-FFF2-40B4-BE49-F238E27FC236}">
              <a16:creationId xmlns:a16="http://schemas.microsoft.com/office/drawing/2014/main" id="{A1F4D247-82DD-458C-AB82-66D6A06A514D}"/>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8" name="直線コネクタ 717">
          <a:extLst>
            <a:ext uri="{FF2B5EF4-FFF2-40B4-BE49-F238E27FC236}">
              <a16:creationId xmlns:a16="http://schemas.microsoft.com/office/drawing/2014/main" id="{4942EDF2-8C0E-43CD-B6D7-357F4C61886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9" name="テキスト ボックス 718">
          <a:extLst>
            <a:ext uri="{FF2B5EF4-FFF2-40B4-BE49-F238E27FC236}">
              <a16:creationId xmlns:a16="http://schemas.microsoft.com/office/drawing/2014/main" id="{1C454AB7-EDA1-497E-B893-0BE9E2FF2BE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0" name="【庁舎】&#10;一人当たり面積グラフ枠">
          <a:extLst>
            <a:ext uri="{FF2B5EF4-FFF2-40B4-BE49-F238E27FC236}">
              <a16:creationId xmlns:a16="http://schemas.microsoft.com/office/drawing/2014/main" id="{0317A5F8-F626-4082-80A2-6EAE4EFB9FB1}"/>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84582</xdr:rowOff>
    </xdr:from>
    <xdr:to>
      <xdr:col>116</xdr:col>
      <xdr:colOff>62864</xdr:colOff>
      <xdr:row>108</xdr:row>
      <xdr:rowOff>31242</xdr:rowOff>
    </xdr:to>
    <xdr:cxnSp macro="">
      <xdr:nvCxnSpPr>
        <xdr:cNvPr id="721" name="直線コネクタ 720">
          <a:extLst>
            <a:ext uri="{FF2B5EF4-FFF2-40B4-BE49-F238E27FC236}">
              <a16:creationId xmlns:a16="http://schemas.microsoft.com/office/drawing/2014/main" id="{BBDE0607-D436-44A4-AE51-D82A18E4F2D1}"/>
            </a:ext>
          </a:extLst>
        </xdr:cNvPr>
        <xdr:cNvCxnSpPr/>
      </xdr:nvCxnSpPr>
      <xdr:spPr>
        <a:xfrm flipV="1">
          <a:off x="22160864" y="17229582"/>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35069</xdr:rowOff>
    </xdr:from>
    <xdr:ext cx="469744" cy="259045"/>
    <xdr:sp macro="" textlink="">
      <xdr:nvSpPr>
        <xdr:cNvPr id="722" name="【庁舎】&#10;一人当たり面積最小値テキスト">
          <a:extLst>
            <a:ext uri="{FF2B5EF4-FFF2-40B4-BE49-F238E27FC236}">
              <a16:creationId xmlns:a16="http://schemas.microsoft.com/office/drawing/2014/main" id="{FDD9496C-DD17-4795-B50E-60E44262D798}"/>
            </a:ext>
          </a:extLst>
        </xdr:cNvPr>
        <xdr:cNvSpPr txBox="1"/>
      </xdr:nvSpPr>
      <xdr:spPr>
        <a:xfrm>
          <a:off x="22199600" y="1855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31242</xdr:rowOff>
    </xdr:from>
    <xdr:to>
      <xdr:col>116</xdr:col>
      <xdr:colOff>152400</xdr:colOff>
      <xdr:row>108</xdr:row>
      <xdr:rowOff>31242</xdr:rowOff>
    </xdr:to>
    <xdr:cxnSp macro="">
      <xdr:nvCxnSpPr>
        <xdr:cNvPr id="723" name="直線コネクタ 722">
          <a:extLst>
            <a:ext uri="{FF2B5EF4-FFF2-40B4-BE49-F238E27FC236}">
              <a16:creationId xmlns:a16="http://schemas.microsoft.com/office/drawing/2014/main" id="{D8E4A362-F874-418B-AD2E-D7E839CAA47D}"/>
            </a:ext>
          </a:extLst>
        </xdr:cNvPr>
        <xdr:cNvCxnSpPr/>
      </xdr:nvCxnSpPr>
      <xdr:spPr>
        <a:xfrm>
          <a:off x="22072600" y="18547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31259</xdr:rowOff>
    </xdr:from>
    <xdr:ext cx="469744" cy="259045"/>
    <xdr:sp macro="" textlink="">
      <xdr:nvSpPr>
        <xdr:cNvPr id="724" name="【庁舎】&#10;一人当たり面積最大値テキスト">
          <a:extLst>
            <a:ext uri="{FF2B5EF4-FFF2-40B4-BE49-F238E27FC236}">
              <a16:creationId xmlns:a16="http://schemas.microsoft.com/office/drawing/2014/main" id="{C0335223-73A9-41FD-AA98-C94804FCC299}"/>
            </a:ext>
          </a:extLst>
        </xdr:cNvPr>
        <xdr:cNvSpPr txBox="1"/>
      </xdr:nvSpPr>
      <xdr:spPr>
        <a:xfrm>
          <a:off x="22199600" y="17004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84582</xdr:rowOff>
    </xdr:from>
    <xdr:to>
      <xdr:col>116</xdr:col>
      <xdr:colOff>152400</xdr:colOff>
      <xdr:row>100</xdr:row>
      <xdr:rowOff>84582</xdr:rowOff>
    </xdr:to>
    <xdr:cxnSp macro="">
      <xdr:nvCxnSpPr>
        <xdr:cNvPr id="725" name="直線コネクタ 724">
          <a:extLst>
            <a:ext uri="{FF2B5EF4-FFF2-40B4-BE49-F238E27FC236}">
              <a16:creationId xmlns:a16="http://schemas.microsoft.com/office/drawing/2014/main" id="{5BCB78BC-DFD9-4C48-B68F-1593CEC02806}"/>
            </a:ext>
          </a:extLst>
        </xdr:cNvPr>
        <xdr:cNvCxnSpPr/>
      </xdr:nvCxnSpPr>
      <xdr:spPr>
        <a:xfrm>
          <a:off x="22072600" y="17229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73804</xdr:rowOff>
    </xdr:from>
    <xdr:ext cx="469744" cy="259045"/>
    <xdr:sp macro="" textlink="">
      <xdr:nvSpPr>
        <xdr:cNvPr id="726" name="【庁舎】&#10;一人当たり面積平均値テキスト">
          <a:extLst>
            <a:ext uri="{FF2B5EF4-FFF2-40B4-BE49-F238E27FC236}">
              <a16:creationId xmlns:a16="http://schemas.microsoft.com/office/drawing/2014/main" id="{7A72B99B-CD43-438A-89B2-11046C97B6CB}"/>
            </a:ext>
          </a:extLst>
        </xdr:cNvPr>
        <xdr:cNvSpPr txBox="1"/>
      </xdr:nvSpPr>
      <xdr:spPr>
        <a:xfrm>
          <a:off x="22199600" y="18076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50927</xdr:rowOff>
    </xdr:from>
    <xdr:to>
      <xdr:col>116</xdr:col>
      <xdr:colOff>114300</xdr:colOff>
      <xdr:row>106</xdr:row>
      <xdr:rowOff>152527</xdr:rowOff>
    </xdr:to>
    <xdr:sp macro="" textlink="">
      <xdr:nvSpPr>
        <xdr:cNvPr id="727" name="フローチャート: 判断 726">
          <a:extLst>
            <a:ext uri="{FF2B5EF4-FFF2-40B4-BE49-F238E27FC236}">
              <a16:creationId xmlns:a16="http://schemas.microsoft.com/office/drawing/2014/main" id="{81DF1D84-7273-4303-987B-303E21C12794}"/>
            </a:ext>
          </a:extLst>
        </xdr:cNvPr>
        <xdr:cNvSpPr/>
      </xdr:nvSpPr>
      <xdr:spPr>
        <a:xfrm>
          <a:off x="22110700" y="1822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55499</xdr:rowOff>
    </xdr:from>
    <xdr:to>
      <xdr:col>112</xdr:col>
      <xdr:colOff>38100</xdr:colOff>
      <xdr:row>106</xdr:row>
      <xdr:rowOff>157099</xdr:rowOff>
    </xdr:to>
    <xdr:sp macro="" textlink="">
      <xdr:nvSpPr>
        <xdr:cNvPr id="728" name="フローチャート: 判断 727">
          <a:extLst>
            <a:ext uri="{FF2B5EF4-FFF2-40B4-BE49-F238E27FC236}">
              <a16:creationId xmlns:a16="http://schemas.microsoft.com/office/drawing/2014/main" id="{22A7DE73-6D12-45DF-B829-9827AC9129BA}"/>
            </a:ext>
          </a:extLst>
        </xdr:cNvPr>
        <xdr:cNvSpPr/>
      </xdr:nvSpPr>
      <xdr:spPr>
        <a:xfrm>
          <a:off x="21272500" y="18229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77215</xdr:rowOff>
    </xdr:from>
    <xdr:to>
      <xdr:col>107</xdr:col>
      <xdr:colOff>101600</xdr:colOff>
      <xdr:row>107</xdr:row>
      <xdr:rowOff>7365</xdr:rowOff>
    </xdr:to>
    <xdr:sp macro="" textlink="">
      <xdr:nvSpPr>
        <xdr:cNvPr id="729" name="フローチャート: 判断 728">
          <a:extLst>
            <a:ext uri="{FF2B5EF4-FFF2-40B4-BE49-F238E27FC236}">
              <a16:creationId xmlns:a16="http://schemas.microsoft.com/office/drawing/2014/main" id="{18FEF611-9E2A-4A00-8FE1-64823EC3FE84}"/>
            </a:ext>
          </a:extLst>
        </xdr:cNvPr>
        <xdr:cNvSpPr/>
      </xdr:nvSpPr>
      <xdr:spPr>
        <a:xfrm>
          <a:off x="20383500" y="1825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93980</xdr:rowOff>
    </xdr:from>
    <xdr:to>
      <xdr:col>102</xdr:col>
      <xdr:colOff>165100</xdr:colOff>
      <xdr:row>107</xdr:row>
      <xdr:rowOff>24130</xdr:rowOff>
    </xdr:to>
    <xdr:sp macro="" textlink="">
      <xdr:nvSpPr>
        <xdr:cNvPr id="730" name="フローチャート: 判断 729">
          <a:extLst>
            <a:ext uri="{FF2B5EF4-FFF2-40B4-BE49-F238E27FC236}">
              <a16:creationId xmlns:a16="http://schemas.microsoft.com/office/drawing/2014/main" id="{EA2D0280-C6A1-4F78-8FFA-143F929855D9}"/>
            </a:ext>
          </a:extLst>
        </xdr:cNvPr>
        <xdr:cNvSpPr/>
      </xdr:nvSpPr>
      <xdr:spPr>
        <a:xfrm>
          <a:off x="19494500" y="1826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6731</xdr:rowOff>
    </xdr:from>
    <xdr:to>
      <xdr:col>98</xdr:col>
      <xdr:colOff>38100</xdr:colOff>
      <xdr:row>107</xdr:row>
      <xdr:rowOff>108331</xdr:rowOff>
    </xdr:to>
    <xdr:sp macro="" textlink="">
      <xdr:nvSpPr>
        <xdr:cNvPr id="731" name="フローチャート: 判断 730">
          <a:extLst>
            <a:ext uri="{FF2B5EF4-FFF2-40B4-BE49-F238E27FC236}">
              <a16:creationId xmlns:a16="http://schemas.microsoft.com/office/drawing/2014/main" id="{6160AB18-6E13-481E-88A2-92E372EB96AF}"/>
            </a:ext>
          </a:extLst>
        </xdr:cNvPr>
        <xdr:cNvSpPr/>
      </xdr:nvSpPr>
      <xdr:spPr>
        <a:xfrm>
          <a:off x="18605500" y="18351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E4DD2473-0206-4BED-946B-0BCC3862DFF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544CC294-6EF0-4373-BC8C-06C754D7A0F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6D63E809-536D-407F-AFD4-83CFCC81067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45ED5B54-8854-4E3B-B6F2-C37A8D92260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AEA5777D-33DC-4748-92EB-FADF6C0ED177}"/>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121031</xdr:rowOff>
    </xdr:from>
    <xdr:to>
      <xdr:col>116</xdr:col>
      <xdr:colOff>114300</xdr:colOff>
      <xdr:row>108</xdr:row>
      <xdr:rowOff>51181</xdr:rowOff>
    </xdr:to>
    <xdr:sp macro="" textlink="">
      <xdr:nvSpPr>
        <xdr:cNvPr id="737" name="楕円 736">
          <a:extLst>
            <a:ext uri="{FF2B5EF4-FFF2-40B4-BE49-F238E27FC236}">
              <a16:creationId xmlns:a16="http://schemas.microsoft.com/office/drawing/2014/main" id="{AB9BE82D-E8C7-4A17-9B37-A895DA6BCC18}"/>
            </a:ext>
          </a:extLst>
        </xdr:cNvPr>
        <xdr:cNvSpPr/>
      </xdr:nvSpPr>
      <xdr:spPr>
        <a:xfrm>
          <a:off x="22110700" y="1846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35958</xdr:rowOff>
    </xdr:from>
    <xdr:ext cx="469744" cy="259045"/>
    <xdr:sp macro="" textlink="">
      <xdr:nvSpPr>
        <xdr:cNvPr id="738" name="【庁舎】&#10;一人当たり面積該当値テキスト">
          <a:extLst>
            <a:ext uri="{FF2B5EF4-FFF2-40B4-BE49-F238E27FC236}">
              <a16:creationId xmlns:a16="http://schemas.microsoft.com/office/drawing/2014/main" id="{4E14C22E-9A63-4D68-8E77-788AC8B7237D}"/>
            </a:ext>
          </a:extLst>
        </xdr:cNvPr>
        <xdr:cNvSpPr txBox="1"/>
      </xdr:nvSpPr>
      <xdr:spPr>
        <a:xfrm>
          <a:off x="22199600" y="18381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112268</xdr:rowOff>
    </xdr:from>
    <xdr:to>
      <xdr:col>112</xdr:col>
      <xdr:colOff>38100</xdr:colOff>
      <xdr:row>108</xdr:row>
      <xdr:rowOff>42418</xdr:rowOff>
    </xdr:to>
    <xdr:sp macro="" textlink="">
      <xdr:nvSpPr>
        <xdr:cNvPr id="739" name="楕円 738">
          <a:extLst>
            <a:ext uri="{FF2B5EF4-FFF2-40B4-BE49-F238E27FC236}">
              <a16:creationId xmlns:a16="http://schemas.microsoft.com/office/drawing/2014/main" id="{8CE4E479-48CF-419B-BA41-B3124BC35B40}"/>
            </a:ext>
          </a:extLst>
        </xdr:cNvPr>
        <xdr:cNvSpPr/>
      </xdr:nvSpPr>
      <xdr:spPr>
        <a:xfrm>
          <a:off x="21272500" y="1845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163068</xdr:rowOff>
    </xdr:from>
    <xdr:to>
      <xdr:col>116</xdr:col>
      <xdr:colOff>63500</xdr:colOff>
      <xdr:row>108</xdr:row>
      <xdr:rowOff>381</xdr:rowOff>
    </xdr:to>
    <xdr:cxnSp macro="">
      <xdr:nvCxnSpPr>
        <xdr:cNvPr id="740" name="直線コネクタ 739">
          <a:extLst>
            <a:ext uri="{FF2B5EF4-FFF2-40B4-BE49-F238E27FC236}">
              <a16:creationId xmlns:a16="http://schemas.microsoft.com/office/drawing/2014/main" id="{E1B38EA5-C1EC-49C6-8EA7-08E7B3E7122D}"/>
            </a:ext>
          </a:extLst>
        </xdr:cNvPr>
        <xdr:cNvCxnSpPr/>
      </xdr:nvCxnSpPr>
      <xdr:spPr>
        <a:xfrm>
          <a:off x="21323300" y="18508218"/>
          <a:ext cx="8382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130938</xdr:rowOff>
    </xdr:from>
    <xdr:to>
      <xdr:col>107</xdr:col>
      <xdr:colOff>101600</xdr:colOff>
      <xdr:row>108</xdr:row>
      <xdr:rowOff>61088</xdr:rowOff>
    </xdr:to>
    <xdr:sp macro="" textlink="">
      <xdr:nvSpPr>
        <xdr:cNvPr id="741" name="楕円 740">
          <a:extLst>
            <a:ext uri="{FF2B5EF4-FFF2-40B4-BE49-F238E27FC236}">
              <a16:creationId xmlns:a16="http://schemas.microsoft.com/office/drawing/2014/main" id="{2E5E513A-447A-463C-8D4A-028A25638CCE}"/>
            </a:ext>
          </a:extLst>
        </xdr:cNvPr>
        <xdr:cNvSpPr/>
      </xdr:nvSpPr>
      <xdr:spPr>
        <a:xfrm>
          <a:off x="20383500" y="1847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163068</xdr:rowOff>
    </xdr:from>
    <xdr:to>
      <xdr:col>111</xdr:col>
      <xdr:colOff>177800</xdr:colOff>
      <xdr:row>108</xdr:row>
      <xdr:rowOff>10288</xdr:rowOff>
    </xdr:to>
    <xdr:cxnSp macro="">
      <xdr:nvCxnSpPr>
        <xdr:cNvPr id="742" name="直線コネクタ 741">
          <a:extLst>
            <a:ext uri="{FF2B5EF4-FFF2-40B4-BE49-F238E27FC236}">
              <a16:creationId xmlns:a16="http://schemas.microsoft.com/office/drawing/2014/main" id="{F168691C-DCC4-4918-9964-7028E04C8D88}"/>
            </a:ext>
          </a:extLst>
        </xdr:cNvPr>
        <xdr:cNvCxnSpPr/>
      </xdr:nvCxnSpPr>
      <xdr:spPr>
        <a:xfrm flipV="1">
          <a:off x="20434300" y="18508218"/>
          <a:ext cx="889000" cy="18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134747</xdr:rowOff>
    </xdr:from>
    <xdr:to>
      <xdr:col>102</xdr:col>
      <xdr:colOff>165100</xdr:colOff>
      <xdr:row>108</xdr:row>
      <xdr:rowOff>64897</xdr:rowOff>
    </xdr:to>
    <xdr:sp macro="" textlink="">
      <xdr:nvSpPr>
        <xdr:cNvPr id="743" name="楕円 742">
          <a:extLst>
            <a:ext uri="{FF2B5EF4-FFF2-40B4-BE49-F238E27FC236}">
              <a16:creationId xmlns:a16="http://schemas.microsoft.com/office/drawing/2014/main" id="{8FEB6311-ABA1-4E5E-B40D-B382C0EC90C5}"/>
            </a:ext>
          </a:extLst>
        </xdr:cNvPr>
        <xdr:cNvSpPr/>
      </xdr:nvSpPr>
      <xdr:spPr>
        <a:xfrm>
          <a:off x="19494500" y="1847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10288</xdr:rowOff>
    </xdr:from>
    <xdr:to>
      <xdr:col>107</xdr:col>
      <xdr:colOff>50800</xdr:colOff>
      <xdr:row>108</xdr:row>
      <xdr:rowOff>14097</xdr:rowOff>
    </xdr:to>
    <xdr:cxnSp macro="">
      <xdr:nvCxnSpPr>
        <xdr:cNvPr id="744" name="直線コネクタ 743">
          <a:extLst>
            <a:ext uri="{FF2B5EF4-FFF2-40B4-BE49-F238E27FC236}">
              <a16:creationId xmlns:a16="http://schemas.microsoft.com/office/drawing/2014/main" id="{7ADD5635-0D61-43D7-BBEC-C66717555462}"/>
            </a:ext>
          </a:extLst>
        </xdr:cNvPr>
        <xdr:cNvCxnSpPr/>
      </xdr:nvCxnSpPr>
      <xdr:spPr>
        <a:xfrm flipV="1">
          <a:off x="19545300" y="18526888"/>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137413</xdr:rowOff>
    </xdr:from>
    <xdr:to>
      <xdr:col>98</xdr:col>
      <xdr:colOff>38100</xdr:colOff>
      <xdr:row>108</xdr:row>
      <xdr:rowOff>67563</xdr:rowOff>
    </xdr:to>
    <xdr:sp macro="" textlink="">
      <xdr:nvSpPr>
        <xdr:cNvPr id="745" name="楕円 744">
          <a:extLst>
            <a:ext uri="{FF2B5EF4-FFF2-40B4-BE49-F238E27FC236}">
              <a16:creationId xmlns:a16="http://schemas.microsoft.com/office/drawing/2014/main" id="{5E181EA0-C8FE-4655-BB4D-F9A424CFCC5B}"/>
            </a:ext>
          </a:extLst>
        </xdr:cNvPr>
        <xdr:cNvSpPr/>
      </xdr:nvSpPr>
      <xdr:spPr>
        <a:xfrm>
          <a:off x="18605500" y="1848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14097</xdr:rowOff>
    </xdr:from>
    <xdr:to>
      <xdr:col>102</xdr:col>
      <xdr:colOff>114300</xdr:colOff>
      <xdr:row>108</xdr:row>
      <xdr:rowOff>16763</xdr:rowOff>
    </xdr:to>
    <xdr:cxnSp macro="">
      <xdr:nvCxnSpPr>
        <xdr:cNvPr id="746" name="直線コネクタ 745">
          <a:extLst>
            <a:ext uri="{FF2B5EF4-FFF2-40B4-BE49-F238E27FC236}">
              <a16:creationId xmlns:a16="http://schemas.microsoft.com/office/drawing/2014/main" id="{F4EDF7BB-68E3-4A4A-A6A9-87A9FBD4F910}"/>
            </a:ext>
          </a:extLst>
        </xdr:cNvPr>
        <xdr:cNvCxnSpPr/>
      </xdr:nvCxnSpPr>
      <xdr:spPr>
        <a:xfrm flipV="1">
          <a:off x="18656300" y="18530697"/>
          <a:ext cx="889000" cy="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2176</xdr:rowOff>
    </xdr:from>
    <xdr:ext cx="469744" cy="259045"/>
    <xdr:sp macro="" textlink="">
      <xdr:nvSpPr>
        <xdr:cNvPr id="747" name="n_1aveValue【庁舎】&#10;一人当たり面積">
          <a:extLst>
            <a:ext uri="{FF2B5EF4-FFF2-40B4-BE49-F238E27FC236}">
              <a16:creationId xmlns:a16="http://schemas.microsoft.com/office/drawing/2014/main" id="{B355B92A-05BE-4CE7-B841-105C74CBBE78}"/>
            </a:ext>
          </a:extLst>
        </xdr:cNvPr>
        <xdr:cNvSpPr txBox="1"/>
      </xdr:nvSpPr>
      <xdr:spPr>
        <a:xfrm>
          <a:off x="21075727" y="18004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23892</xdr:rowOff>
    </xdr:from>
    <xdr:ext cx="469744" cy="259045"/>
    <xdr:sp macro="" textlink="">
      <xdr:nvSpPr>
        <xdr:cNvPr id="748" name="n_2aveValue【庁舎】&#10;一人当たり面積">
          <a:extLst>
            <a:ext uri="{FF2B5EF4-FFF2-40B4-BE49-F238E27FC236}">
              <a16:creationId xmlns:a16="http://schemas.microsoft.com/office/drawing/2014/main" id="{D35DCF6C-6CD4-4F8C-9A34-E8A3431A5D47}"/>
            </a:ext>
          </a:extLst>
        </xdr:cNvPr>
        <xdr:cNvSpPr txBox="1"/>
      </xdr:nvSpPr>
      <xdr:spPr>
        <a:xfrm>
          <a:off x="20199427" y="18026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40657</xdr:rowOff>
    </xdr:from>
    <xdr:ext cx="469744" cy="259045"/>
    <xdr:sp macro="" textlink="">
      <xdr:nvSpPr>
        <xdr:cNvPr id="749" name="n_3aveValue【庁舎】&#10;一人当たり面積">
          <a:extLst>
            <a:ext uri="{FF2B5EF4-FFF2-40B4-BE49-F238E27FC236}">
              <a16:creationId xmlns:a16="http://schemas.microsoft.com/office/drawing/2014/main" id="{CA7584EB-73AD-40EE-9679-901EC51E16F1}"/>
            </a:ext>
          </a:extLst>
        </xdr:cNvPr>
        <xdr:cNvSpPr txBox="1"/>
      </xdr:nvSpPr>
      <xdr:spPr>
        <a:xfrm>
          <a:off x="19310427"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124858</xdr:rowOff>
    </xdr:from>
    <xdr:ext cx="469744" cy="259045"/>
    <xdr:sp macro="" textlink="">
      <xdr:nvSpPr>
        <xdr:cNvPr id="750" name="n_4aveValue【庁舎】&#10;一人当たり面積">
          <a:extLst>
            <a:ext uri="{FF2B5EF4-FFF2-40B4-BE49-F238E27FC236}">
              <a16:creationId xmlns:a16="http://schemas.microsoft.com/office/drawing/2014/main" id="{B72AB817-8DEA-4A34-BC2D-1329101F200B}"/>
            </a:ext>
          </a:extLst>
        </xdr:cNvPr>
        <xdr:cNvSpPr txBox="1"/>
      </xdr:nvSpPr>
      <xdr:spPr>
        <a:xfrm>
          <a:off x="18421427" y="1812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33545</xdr:rowOff>
    </xdr:from>
    <xdr:ext cx="469744" cy="259045"/>
    <xdr:sp macro="" textlink="">
      <xdr:nvSpPr>
        <xdr:cNvPr id="751" name="n_1mainValue【庁舎】&#10;一人当たり面積">
          <a:extLst>
            <a:ext uri="{FF2B5EF4-FFF2-40B4-BE49-F238E27FC236}">
              <a16:creationId xmlns:a16="http://schemas.microsoft.com/office/drawing/2014/main" id="{79CAFFE3-6529-4B90-84BA-E3FC70EE418A}"/>
            </a:ext>
          </a:extLst>
        </xdr:cNvPr>
        <xdr:cNvSpPr txBox="1"/>
      </xdr:nvSpPr>
      <xdr:spPr>
        <a:xfrm>
          <a:off x="21075727" y="18550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52215</xdr:rowOff>
    </xdr:from>
    <xdr:ext cx="469744" cy="259045"/>
    <xdr:sp macro="" textlink="">
      <xdr:nvSpPr>
        <xdr:cNvPr id="752" name="n_2mainValue【庁舎】&#10;一人当たり面積">
          <a:extLst>
            <a:ext uri="{FF2B5EF4-FFF2-40B4-BE49-F238E27FC236}">
              <a16:creationId xmlns:a16="http://schemas.microsoft.com/office/drawing/2014/main" id="{436B4B43-3F31-4500-A484-F61321B39594}"/>
            </a:ext>
          </a:extLst>
        </xdr:cNvPr>
        <xdr:cNvSpPr txBox="1"/>
      </xdr:nvSpPr>
      <xdr:spPr>
        <a:xfrm>
          <a:off x="20199427" y="1856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56024</xdr:rowOff>
    </xdr:from>
    <xdr:ext cx="469744" cy="259045"/>
    <xdr:sp macro="" textlink="">
      <xdr:nvSpPr>
        <xdr:cNvPr id="753" name="n_3mainValue【庁舎】&#10;一人当たり面積">
          <a:extLst>
            <a:ext uri="{FF2B5EF4-FFF2-40B4-BE49-F238E27FC236}">
              <a16:creationId xmlns:a16="http://schemas.microsoft.com/office/drawing/2014/main" id="{CF118C65-A5D4-4F1E-80BC-C06689D53FD5}"/>
            </a:ext>
          </a:extLst>
        </xdr:cNvPr>
        <xdr:cNvSpPr txBox="1"/>
      </xdr:nvSpPr>
      <xdr:spPr>
        <a:xfrm>
          <a:off x="19310427" y="18572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58690</xdr:rowOff>
    </xdr:from>
    <xdr:ext cx="469744" cy="259045"/>
    <xdr:sp macro="" textlink="">
      <xdr:nvSpPr>
        <xdr:cNvPr id="754" name="n_4mainValue【庁舎】&#10;一人当たり面積">
          <a:extLst>
            <a:ext uri="{FF2B5EF4-FFF2-40B4-BE49-F238E27FC236}">
              <a16:creationId xmlns:a16="http://schemas.microsoft.com/office/drawing/2014/main" id="{41C70354-F120-42F2-8E0E-840C372AF392}"/>
            </a:ext>
          </a:extLst>
        </xdr:cNvPr>
        <xdr:cNvSpPr txBox="1"/>
      </xdr:nvSpPr>
      <xdr:spPr>
        <a:xfrm>
          <a:off x="18421427" y="1857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318DCCE2-3830-4617-9BB3-5D07AF9F2F5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9F6D8A70-651E-4C07-89B4-1C7C6C0D580A}"/>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DCADC289-5CA4-42E3-8F68-3FC98B540B58}"/>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類似団体と比較して特に有形固定資産減価償却率が高くなっている施設は、体育館・プール、福祉施設、庁舎である。これらについては、耐用年数を経過しつつあるためである。庁舎においては平成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耐震改修を完了し、その後も適切に維持修繕を行っている。体育館・プール及びその他の施設についても、公共施設等総合管理計画に基づき、個別計画を策定し老朽化対策に取り組んでいくこととし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4,817
4,800
241.98
5,036,231
4,878,705
156,744
3,064,252
5,158,185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10.6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人口の減少や全国平均を上回る高齢化率（令和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年度末</a:t>
          </a:r>
          <a:r>
            <a:rPr kumimoji="1" lang="en-US" altLang="ja-JP" sz="1100" b="0" i="0" baseline="0">
              <a:solidFill>
                <a:schemeClr val="dk1"/>
              </a:solidFill>
              <a:effectLst/>
              <a:latin typeface="+mn-lt"/>
              <a:ea typeface="+mn-ea"/>
              <a:cs typeface="+mn-cs"/>
            </a:rPr>
            <a:t>45.7%</a:t>
          </a:r>
          <a:r>
            <a:rPr kumimoji="1" lang="ja-JP" altLang="ja-JP" sz="1100" b="0" i="0" baseline="0">
              <a:solidFill>
                <a:schemeClr val="dk1"/>
              </a:solidFill>
              <a:effectLst/>
              <a:latin typeface="+mn-lt"/>
              <a:ea typeface="+mn-ea"/>
              <a:cs typeface="+mn-cs"/>
            </a:rPr>
            <a:t>）等により、財政基盤が弱く、類似団体平均と同程度であるが、全国平均と比較すると</a:t>
          </a:r>
          <a:r>
            <a:rPr kumimoji="1" lang="en-US" altLang="ja-JP" sz="1100" b="0" i="0" baseline="0">
              <a:solidFill>
                <a:schemeClr val="dk1"/>
              </a:solidFill>
              <a:effectLst/>
              <a:latin typeface="+mn-lt"/>
              <a:ea typeface="+mn-ea"/>
              <a:cs typeface="+mn-cs"/>
            </a:rPr>
            <a:t>0.27</a:t>
          </a:r>
          <a:r>
            <a:rPr kumimoji="1" lang="ja-JP" altLang="ja-JP" sz="1100" b="0" i="0" baseline="0">
              <a:solidFill>
                <a:schemeClr val="dk1"/>
              </a:solidFill>
              <a:effectLst/>
              <a:latin typeface="+mn-lt"/>
              <a:ea typeface="+mn-ea"/>
              <a:cs typeface="+mn-cs"/>
            </a:rPr>
            <a:t>ポイント下回っている。引き続き、町税等の徴収業務の強化、町有財産の売り払い等による歳入確保対策及び事務事業全般の見直し等歳出の徹底的な見直しを図り、財政基盤の強化に努める。</a:t>
          </a:r>
          <a:endParaRPr lang="ja-JP" altLang="ja-JP">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28575</xdr:rowOff>
    </xdr:from>
    <xdr:to>
      <xdr:col>23</xdr:col>
      <xdr:colOff>133350</xdr:colOff>
      <xdr:row>44</xdr:row>
      <xdr:rowOff>84667</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200775"/>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114952</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28575</xdr:rowOff>
    </xdr:from>
    <xdr:to>
      <xdr:col>24</xdr:col>
      <xdr:colOff>12700</xdr:colOff>
      <xdr:row>36</xdr:row>
      <xdr:rowOff>28575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166158</xdr:rowOff>
    </xdr:from>
    <xdr:to>
      <xdr:col>23</xdr:col>
      <xdr:colOff>133350</xdr:colOff>
      <xdr:row>42</xdr:row>
      <xdr:rowOff>166158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3670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147760</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348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166158</xdr:rowOff>
    </xdr:from>
    <xdr:to>
      <xdr:col>19</xdr:col>
      <xdr:colOff>133350</xdr:colOff>
      <xdr:row>42</xdr:row>
      <xdr:rowOff>166158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3670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70502</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44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166158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3469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135467</xdr:rowOff>
    </xdr:from>
    <xdr:to>
      <xdr:col>15</xdr:col>
      <xdr:colOff>133350</xdr:colOff>
      <xdr:row>43</xdr:row>
      <xdr:rowOff>65617</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50394</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146050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70502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115358</xdr:rowOff>
    </xdr:from>
    <xdr:to>
      <xdr:col>23</xdr:col>
      <xdr:colOff>184150</xdr:colOff>
      <xdr:row>43</xdr:row>
      <xdr:rowOff>45508</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131885</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115358</xdr:rowOff>
    </xdr:from>
    <xdr:to>
      <xdr:col>19</xdr:col>
      <xdr:colOff>184150</xdr:colOff>
      <xdr:row>43</xdr:row>
      <xdr:rowOff>45508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55685</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08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115358</xdr:rowOff>
    </xdr:from>
    <xdr:to>
      <xdr:col>15</xdr:col>
      <xdr:colOff>133350</xdr:colOff>
      <xdr:row>43</xdr:row>
      <xdr:rowOff>45508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55685</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35577</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　公債費の比率が大きいことや、扶助費の増により類似団体平均を</a:t>
          </a:r>
          <a:r>
            <a:rPr kumimoji="1" lang="en-US" altLang="ja-JP" sz="1100" b="0" i="0" baseline="0">
              <a:solidFill>
                <a:schemeClr val="dk1"/>
              </a:solidFill>
              <a:effectLst/>
              <a:latin typeface="+mn-lt"/>
              <a:ea typeface="+mn-ea"/>
              <a:cs typeface="+mn-cs"/>
            </a:rPr>
            <a:t>4.5</a:t>
          </a:r>
          <a:r>
            <a:rPr kumimoji="1" lang="ja-JP" altLang="ja-JP" sz="1100" b="0" i="0" baseline="0">
              <a:solidFill>
                <a:schemeClr val="dk1"/>
              </a:solidFill>
              <a:effectLst/>
              <a:latin typeface="+mn-lt"/>
              <a:ea typeface="+mn-ea"/>
              <a:cs typeface="+mn-cs"/>
            </a:rPr>
            <a:t>ポイント上回っている。今後も公債費の繰上償還及び新規発行債の抑制による公債費負担の平準化、特別会計に対する繰出金の抑制等に努め、経常経費の削減を図る。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40005</xdr:rowOff>
    </xdr:from>
    <xdr:to>
      <xdr:col>23</xdr:col>
      <xdr:colOff>133350</xdr:colOff>
      <xdr:row>67</xdr:row>
      <xdr:rowOff>51858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55555"/>
          <a:ext cx="0" cy="13834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23935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1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51858</xdr:rowOff>
    </xdr:from>
    <xdr:to>
      <xdr:col>24</xdr:col>
      <xdr:colOff>12700</xdr:colOff>
      <xdr:row>67</xdr:row>
      <xdr:rowOff>51858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3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126382</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899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40005</xdr:rowOff>
    </xdr:from>
    <xdr:to>
      <xdr:col>24</xdr:col>
      <xdr:colOff>12700</xdr:colOff>
      <xdr:row>59</xdr:row>
      <xdr:rowOff>40005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5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107738</xdr:rowOff>
    </xdr:from>
    <xdr:to>
      <xdr:col>23</xdr:col>
      <xdr:colOff>133350</xdr:colOff>
      <xdr:row>65</xdr:row>
      <xdr:rowOff>635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1080538"/>
          <a:ext cx="8382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62019</xdr:rowOff>
    </xdr:from>
    <xdr:to>
      <xdr:col>19</xdr:col>
      <xdr:colOff>133350</xdr:colOff>
      <xdr:row>64</xdr:row>
      <xdr:rowOff>107738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863369"/>
          <a:ext cx="889000" cy="21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62019</xdr:rowOff>
    </xdr:from>
    <xdr:to>
      <xdr:col>15</xdr:col>
      <xdr:colOff>82550</xdr:colOff>
      <xdr:row>65</xdr:row>
      <xdr:rowOff>36830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863369"/>
          <a:ext cx="889000" cy="317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90170</xdr:rowOff>
    </xdr:from>
    <xdr:to>
      <xdr:col>15</xdr:col>
      <xdr:colOff>133350</xdr:colOff>
      <xdr:row>63</xdr:row>
      <xdr:rowOff>20320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30497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36830</xdr:rowOff>
    </xdr:from>
    <xdr:to>
      <xdr:col>11</xdr:col>
      <xdr:colOff>31750</xdr:colOff>
      <xdr:row>66</xdr:row>
      <xdr:rowOff>2117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181080"/>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111760</xdr:rowOff>
    </xdr:from>
    <xdr:to>
      <xdr:col>11</xdr:col>
      <xdr:colOff>82550</xdr:colOff>
      <xdr:row>64</xdr:row>
      <xdr:rowOff>41910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52087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97155</xdr:rowOff>
    </xdr:from>
    <xdr:to>
      <xdr:col>7</xdr:col>
      <xdr:colOff>31750</xdr:colOff>
      <xdr:row>65</xdr:row>
      <xdr:rowOff>27305</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06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37482</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83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121285</xdr:rowOff>
    </xdr:from>
    <xdr:to>
      <xdr:col>23</xdr:col>
      <xdr:colOff>184150</xdr:colOff>
      <xdr:row>65</xdr:row>
      <xdr:rowOff>51435</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09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93362</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06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56938</xdr:rowOff>
    </xdr:from>
    <xdr:to>
      <xdr:col>19</xdr:col>
      <xdr:colOff>184150</xdr:colOff>
      <xdr:row>64</xdr:row>
      <xdr:rowOff>158538</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02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143315</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1161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11219</xdr:rowOff>
    </xdr:from>
    <xdr:to>
      <xdr:col>15</xdr:col>
      <xdr:colOff>133350</xdr:colOff>
      <xdr:row>63</xdr:row>
      <xdr:rowOff>112819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81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97596</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898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157480</xdr:rowOff>
    </xdr:from>
    <xdr:to>
      <xdr:col>11</xdr:col>
      <xdr:colOff>82550</xdr:colOff>
      <xdr:row>65</xdr:row>
      <xdr:rowOff>87630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72407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122767</xdr:rowOff>
    </xdr:from>
    <xdr:to>
      <xdr:col>7</xdr:col>
      <xdr:colOff>31750</xdr:colOff>
      <xdr:row>66</xdr:row>
      <xdr:rowOff>52917</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26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37694</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35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[351,617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類似団体平均より</a:t>
          </a:r>
          <a:r>
            <a:rPr kumimoji="1" lang="en-US" altLang="ja-JP" sz="1100" b="0" i="0" baseline="0">
              <a:solidFill>
                <a:schemeClr val="dk1"/>
              </a:solidFill>
              <a:effectLst/>
              <a:latin typeface="+mn-lt"/>
              <a:ea typeface="+mn-ea"/>
              <a:cs typeface="+mn-cs"/>
            </a:rPr>
            <a:t>187,204</a:t>
          </a:r>
          <a:r>
            <a:rPr kumimoji="1" lang="ja-JP" altLang="ja-JP" sz="1100" b="0" i="0" baseline="0">
              <a:solidFill>
                <a:schemeClr val="dk1"/>
              </a:solidFill>
              <a:effectLst/>
              <a:latin typeface="+mn-lt"/>
              <a:ea typeface="+mn-ea"/>
              <a:cs typeface="+mn-cs"/>
            </a:rPr>
            <a:t>円下回っているものの、全国平均と比較すると約</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倍となっている。今後も歳出の徹底的な削減、定員管理の適正化及び給与制度や諸手当の更なる適正化に努め一層の削減を図る。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121098</xdr:rowOff>
    </xdr:from>
    <xdr:to>
      <xdr:col>23</xdr:col>
      <xdr:colOff>133350</xdr:colOff>
      <xdr:row>89</xdr:row>
      <xdr:rowOff>39134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4008548"/>
          <a:ext cx="0" cy="12896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11211</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7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39134</xdr:rowOff>
    </xdr:from>
    <xdr:to>
      <xdr:col>24</xdr:col>
      <xdr:colOff>12700</xdr:colOff>
      <xdr:row>89</xdr:row>
      <xdr:rowOff>39134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9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36025</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52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121098</xdr:rowOff>
    </xdr:from>
    <xdr:to>
      <xdr:col>24</xdr:col>
      <xdr:colOff>12700</xdr:colOff>
      <xdr:row>81</xdr:row>
      <xdr:rowOff>121098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4008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16993</xdr:rowOff>
    </xdr:from>
    <xdr:to>
      <xdr:col>23</xdr:col>
      <xdr:colOff>133350</xdr:colOff>
      <xdr:row>82</xdr:row>
      <xdr:rowOff>24585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075893"/>
          <a:ext cx="838200" cy="7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96435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55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124358</xdr:rowOff>
    </xdr:from>
    <xdr:to>
      <xdr:col>23</xdr:col>
      <xdr:colOff>184150</xdr:colOff>
      <xdr:row>83</xdr:row>
      <xdr:rowOff>54508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8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168577</xdr:rowOff>
    </xdr:from>
    <xdr:to>
      <xdr:col>19</xdr:col>
      <xdr:colOff>133350</xdr:colOff>
      <xdr:row>82</xdr:row>
      <xdr:rowOff>16993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56027"/>
          <a:ext cx="889000" cy="19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113471</xdr:rowOff>
    </xdr:from>
    <xdr:to>
      <xdr:col>19</xdr:col>
      <xdr:colOff>184150</xdr:colOff>
      <xdr:row>83</xdr:row>
      <xdr:rowOff>43621</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7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28398</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258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157981</xdr:rowOff>
    </xdr:from>
    <xdr:to>
      <xdr:col>15</xdr:col>
      <xdr:colOff>82550</xdr:colOff>
      <xdr:row>81</xdr:row>
      <xdr:rowOff>168577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45431"/>
          <a:ext cx="889000" cy="10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83817</xdr:rowOff>
    </xdr:from>
    <xdr:to>
      <xdr:col>15</xdr:col>
      <xdr:colOff>133350</xdr:colOff>
      <xdr:row>83</xdr:row>
      <xdr:rowOff>13967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4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170194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22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138460</xdr:rowOff>
    </xdr:from>
    <xdr:to>
      <xdr:col>11</xdr:col>
      <xdr:colOff>31750</xdr:colOff>
      <xdr:row>81</xdr:row>
      <xdr:rowOff>157981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25910"/>
          <a:ext cx="889000" cy="19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67002</xdr:rowOff>
    </xdr:from>
    <xdr:to>
      <xdr:col>11</xdr:col>
      <xdr:colOff>82550</xdr:colOff>
      <xdr:row>82</xdr:row>
      <xdr:rowOff>168602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2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153379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212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100549</xdr:rowOff>
    </xdr:from>
    <xdr:to>
      <xdr:col>7</xdr:col>
      <xdr:colOff>31750</xdr:colOff>
      <xdr:row>82</xdr:row>
      <xdr:rowOff>30699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8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15476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074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145235</xdr:rowOff>
    </xdr:from>
    <xdr:to>
      <xdr:col>23</xdr:col>
      <xdr:colOff>184150</xdr:colOff>
      <xdr:row>82</xdr:row>
      <xdr:rowOff>75385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3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66512</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53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137643</xdr:rowOff>
    </xdr:from>
    <xdr:to>
      <xdr:col>19</xdr:col>
      <xdr:colOff>184150</xdr:colOff>
      <xdr:row>82</xdr:row>
      <xdr:rowOff>67793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2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77970</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7939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117777</xdr:rowOff>
    </xdr:from>
    <xdr:to>
      <xdr:col>15</xdr:col>
      <xdr:colOff>133350</xdr:colOff>
      <xdr:row>82</xdr:row>
      <xdr:rowOff>47927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0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58104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774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107181</xdr:rowOff>
    </xdr:from>
    <xdr:to>
      <xdr:col>11</xdr:col>
      <xdr:colOff>82550</xdr:colOff>
      <xdr:row>82</xdr:row>
      <xdr:rowOff>37331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94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47508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63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87660</xdr:rowOff>
    </xdr:from>
    <xdr:to>
      <xdr:col>7</xdr:col>
      <xdr:colOff>31750</xdr:colOff>
      <xdr:row>82</xdr:row>
      <xdr:rowOff>17810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7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27987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43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　当町は職員数が少ないため、経験年数階層の分布が数値に大きく影響するが、類似団体平均を</a:t>
          </a:r>
          <a:r>
            <a:rPr kumimoji="1" lang="en-US" altLang="ja-JP" sz="1100" b="0" i="0" baseline="0">
              <a:solidFill>
                <a:schemeClr val="dk1"/>
              </a:solidFill>
              <a:effectLst/>
              <a:latin typeface="+mn-lt"/>
              <a:ea typeface="+mn-ea"/>
              <a:cs typeface="+mn-cs"/>
            </a:rPr>
            <a:t>3.9</a:t>
          </a:r>
          <a:r>
            <a:rPr kumimoji="1" lang="ja-JP" altLang="ja-JP" sz="1100" b="0" i="0" baseline="0">
              <a:solidFill>
                <a:schemeClr val="dk1"/>
              </a:solidFill>
              <a:effectLst/>
              <a:latin typeface="+mn-lt"/>
              <a:ea typeface="+mn-ea"/>
              <a:cs typeface="+mn-cs"/>
            </a:rPr>
            <a:t>ポイント、全国町村平均を</a:t>
          </a:r>
          <a:r>
            <a:rPr kumimoji="1" lang="en-US" altLang="ja-JP" sz="1100" b="0" i="0" baseline="0">
              <a:solidFill>
                <a:schemeClr val="dk1"/>
              </a:solidFill>
              <a:effectLst/>
              <a:latin typeface="+mn-lt"/>
              <a:ea typeface="+mn-ea"/>
              <a:cs typeface="+mn-cs"/>
            </a:rPr>
            <a:t>4.8</a:t>
          </a:r>
          <a:r>
            <a:rPr kumimoji="1" lang="ja-JP" altLang="ja-JP" sz="1100" b="0" i="0" baseline="0">
              <a:solidFill>
                <a:schemeClr val="dk1"/>
              </a:solidFill>
              <a:effectLst/>
              <a:latin typeface="+mn-lt"/>
              <a:ea typeface="+mn-ea"/>
              <a:cs typeface="+mn-cs"/>
            </a:rPr>
            <a:t>ポイント下回っている。今後も社会情勢や地方公務員制度の動向を踏まえ、給与や諸手当の適正化に努める。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108586</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47457"/>
          <a:ext cx="0" cy="12487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80663</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168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108586</xdr:rowOff>
    </xdr:from>
    <xdr:to>
      <xdr:col>81</xdr:col>
      <xdr:colOff>133350</xdr:colOff>
      <xdr:row>88</xdr:row>
      <xdr:rowOff>108586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196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122238</xdr:rowOff>
    </xdr:from>
    <xdr:to>
      <xdr:col>81</xdr:col>
      <xdr:colOff>44450</xdr:colOff>
      <xdr:row>86</xdr:row>
      <xdr:rowOff>11113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6179800" y="14695488"/>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107332</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8520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135255</xdr:rowOff>
    </xdr:from>
    <xdr:to>
      <xdr:col>81</xdr:col>
      <xdr:colOff>95250</xdr:colOff>
      <xdr:row>87</xdr:row>
      <xdr:rowOff>65405</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87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11113</xdr:rowOff>
    </xdr:from>
    <xdr:to>
      <xdr:col>77</xdr:col>
      <xdr:colOff>44450</xdr:colOff>
      <xdr:row>86</xdr:row>
      <xdr:rowOff>47307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5290800" y="14755813"/>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141288</xdr:rowOff>
    </xdr:from>
    <xdr:to>
      <xdr:col>77</xdr:col>
      <xdr:colOff>95250</xdr:colOff>
      <xdr:row>87</xdr:row>
      <xdr:rowOff>71438</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88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56215</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972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11113</xdr:rowOff>
    </xdr:from>
    <xdr:to>
      <xdr:col>72</xdr:col>
      <xdr:colOff>203200</xdr:colOff>
      <xdr:row>86</xdr:row>
      <xdr:rowOff>47307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401800" y="14755813"/>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153352</xdr:rowOff>
    </xdr:from>
    <xdr:to>
      <xdr:col>73</xdr:col>
      <xdr:colOff>44450</xdr:colOff>
      <xdr:row>87</xdr:row>
      <xdr:rowOff>83502</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89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68279</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984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11113</xdr:rowOff>
    </xdr:from>
    <xdr:to>
      <xdr:col>68</xdr:col>
      <xdr:colOff>152400</xdr:colOff>
      <xdr:row>86</xdr:row>
      <xdr:rowOff>47307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512800" y="14755813"/>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0</xdr:rowOff>
    </xdr:from>
    <xdr:to>
      <xdr:col>68</xdr:col>
      <xdr:colOff>203200</xdr:colOff>
      <xdr:row>87</xdr:row>
      <xdr:rowOff>101600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91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86377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0</xdr:rowOff>
    </xdr:from>
    <xdr:to>
      <xdr:col>64</xdr:col>
      <xdr:colOff>152400</xdr:colOff>
      <xdr:row>87</xdr:row>
      <xdr:rowOff>101600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91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86377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71438</xdr:rowOff>
    </xdr:from>
    <xdr:to>
      <xdr:col>81</xdr:col>
      <xdr:colOff>95250</xdr:colOff>
      <xdr:row>86</xdr:row>
      <xdr:rowOff>1588</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464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87965</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48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131763</xdr:rowOff>
    </xdr:from>
    <xdr:to>
      <xdr:col>77</xdr:col>
      <xdr:colOff>95250</xdr:colOff>
      <xdr:row>86</xdr:row>
      <xdr:rowOff>61913</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470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72090</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44738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167957</xdr:rowOff>
    </xdr:from>
    <xdr:to>
      <xdr:col>73</xdr:col>
      <xdr:colOff>44450</xdr:colOff>
      <xdr:row>86</xdr:row>
      <xdr:rowOff>98107</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474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108284</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451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131763</xdr:rowOff>
    </xdr:from>
    <xdr:to>
      <xdr:col>68</xdr:col>
      <xdr:colOff>203200</xdr:colOff>
      <xdr:row>86</xdr:row>
      <xdr:rowOff>61913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70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72090</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4473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167957</xdr:rowOff>
    </xdr:from>
    <xdr:to>
      <xdr:col>64</xdr:col>
      <xdr:colOff>152400</xdr:colOff>
      <xdr:row>86</xdr:row>
      <xdr:rowOff>98107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474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108284</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451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集中改革プランにより職員数の抑制を図り、組織の見直しをすることで課等の統廃合を推進し簡素で効率的な行政運営を目指してきた。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現状では類似団体と比較すると</a:t>
          </a:r>
          <a:r>
            <a:rPr kumimoji="1" lang="en-US" altLang="ja-JP" sz="1100" b="0" i="0" baseline="0">
              <a:solidFill>
                <a:schemeClr val="dk1"/>
              </a:solidFill>
              <a:effectLst/>
              <a:latin typeface="+mn-lt"/>
              <a:ea typeface="+mn-ea"/>
              <a:cs typeface="+mn-cs"/>
            </a:rPr>
            <a:t>7.02</a:t>
          </a:r>
          <a:r>
            <a:rPr kumimoji="1" lang="ja-JP" altLang="ja-JP" sz="1100" b="0" i="0" baseline="0">
              <a:solidFill>
                <a:schemeClr val="dk1"/>
              </a:solidFill>
              <a:effectLst/>
              <a:latin typeface="+mn-lt"/>
              <a:ea typeface="+mn-ea"/>
              <a:cs typeface="+mn-cs"/>
            </a:rPr>
            <a:t>人下回っている状況である。今後も、行政サービスを低下させないよう行政需要や社会情勢の変化に対応しながら定員管理の適正化に努める。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32591</xdr:rowOff>
    </xdr:from>
    <xdr:to>
      <xdr:col>81</xdr:col>
      <xdr:colOff>44450</xdr:colOff>
      <xdr:row>66</xdr:row>
      <xdr:rowOff>163385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9976691"/>
          <a:ext cx="0" cy="1502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135462</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451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163385</xdr:rowOff>
    </xdr:from>
    <xdr:to>
      <xdr:col>81</xdr:col>
      <xdr:colOff>133350</xdr:colOff>
      <xdr:row>66</xdr:row>
      <xdr:rowOff>163385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47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118968</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72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32591</xdr:rowOff>
    </xdr:from>
    <xdr:to>
      <xdr:col>81</xdr:col>
      <xdr:colOff>133350</xdr:colOff>
      <xdr:row>58</xdr:row>
      <xdr:rowOff>32591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9976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140573</xdr:rowOff>
    </xdr:from>
    <xdr:to>
      <xdr:col>81</xdr:col>
      <xdr:colOff>44450</xdr:colOff>
      <xdr:row>58</xdr:row>
      <xdr:rowOff>164100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084673"/>
          <a:ext cx="838200" cy="2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125668</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241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153591</xdr:rowOff>
    </xdr:from>
    <xdr:to>
      <xdr:col>81</xdr:col>
      <xdr:colOff>95250</xdr:colOff>
      <xdr:row>60</xdr:row>
      <xdr:rowOff>83741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26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125190</xdr:rowOff>
    </xdr:from>
    <xdr:to>
      <xdr:col>77</xdr:col>
      <xdr:colOff>44450</xdr:colOff>
      <xdr:row>58</xdr:row>
      <xdr:rowOff>140573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069290"/>
          <a:ext cx="889000" cy="15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141827</xdr:rowOff>
    </xdr:from>
    <xdr:to>
      <xdr:col>77</xdr:col>
      <xdr:colOff>95250</xdr:colOff>
      <xdr:row>60</xdr:row>
      <xdr:rowOff>71977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257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56754</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343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112522</xdr:rowOff>
    </xdr:from>
    <xdr:to>
      <xdr:col>72</xdr:col>
      <xdr:colOff>203200</xdr:colOff>
      <xdr:row>58</xdr:row>
      <xdr:rowOff>125190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056622"/>
          <a:ext cx="889000" cy="1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120110</xdr:rowOff>
    </xdr:from>
    <xdr:to>
      <xdr:col>73</xdr:col>
      <xdr:colOff>44450</xdr:colOff>
      <xdr:row>60</xdr:row>
      <xdr:rowOff>50260</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23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35037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32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112522</xdr:rowOff>
    </xdr:from>
    <xdr:to>
      <xdr:col>68</xdr:col>
      <xdr:colOff>152400</xdr:colOff>
      <xdr:row>58</xdr:row>
      <xdr:rowOff>114030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056622"/>
          <a:ext cx="889000" cy="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108347</xdr:rowOff>
    </xdr:from>
    <xdr:to>
      <xdr:col>68</xdr:col>
      <xdr:colOff>203200</xdr:colOff>
      <xdr:row>60</xdr:row>
      <xdr:rowOff>38497</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22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23274</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310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78613</xdr:rowOff>
    </xdr:from>
    <xdr:to>
      <xdr:col>64</xdr:col>
      <xdr:colOff>152400</xdr:colOff>
      <xdr:row>59</xdr:row>
      <xdr:rowOff>8763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022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164990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109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113300</xdr:rowOff>
    </xdr:from>
    <xdr:to>
      <xdr:col>81</xdr:col>
      <xdr:colOff>95250</xdr:colOff>
      <xdr:row>59</xdr:row>
      <xdr:rowOff>43450</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0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129827</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990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89773</xdr:rowOff>
    </xdr:from>
    <xdr:to>
      <xdr:col>77</xdr:col>
      <xdr:colOff>95250</xdr:colOff>
      <xdr:row>59</xdr:row>
      <xdr:rowOff>19923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03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30100</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980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74390</xdr:rowOff>
    </xdr:from>
    <xdr:to>
      <xdr:col>73</xdr:col>
      <xdr:colOff>44450</xdr:colOff>
      <xdr:row>59</xdr:row>
      <xdr:rowOff>4540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01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14717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9787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61722</xdr:rowOff>
    </xdr:from>
    <xdr:to>
      <xdr:col>68</xdr:col>
      <xdr:colOff>203200</xdr:colOff>
      <xdr:row>58</xdr:row>
      <xdr:rowOff>163322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00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2049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9774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63230</xdr:rowOff>
    </xdr:from>
    <xdr:to>
      <xdr:col>64</xdr:col>
      <xdr:colOff>152400</xdr:colOff>
      <xdr:row>58</xdr:row>
      <xdr:rowOff>164830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00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3557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9776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繰上償還等の実施により、償還額の平準化対策を講じ</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全国平均を</a:t>
          </a:r>
          <a:r>
            <a:rPr kumimoji="1" lang="en-US" altLang="ja-JP" sz="1100" b="0" i="0" baseline="0">
              <a:solidFill>
                <a:schemeClr val="dk1"/>
              </a:solidFill>
              <a:effectLst/>
              <a:latin typeface="+mn-lt"/>
              <a:ea typeface="+mn-ea"/>
              <a:cs typeface="+mn-cs"/>
            </a:rPr>
            <a:t>0.2</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下</a:t>
          </a:r>
          <a:r>
            <a:rPr kumimoji="1" lang="ja-JP" altLang="ja-JP" sz="1100" b="0" i="0" baseline="0">
              <a:solidFill>
                <a:schemeClr val="dk1"/>
              </a:solidFill>
              <a:effectLst/>
              <a:latin typeface="+mn-lt"/>
              <a:ea typeface="+mn-ea"/>
              <a:cs typeface="+mn-cs"/>
            </a:rPr>
            <a:t>回っている。一部事務組合の負担金の減少等により、平成</a:t>
          </a:r>
          <a:r>
            <a:rPr kumimoji="1" lang="en-US" altLang="ja-JP" sz="1100" b="0" i="0" baseline="0">
              <a:solidFill>
                <a:schemeClr val="dk1"/>
              </a:solidFill>
              <a:effectLst/>
              <a:latin typeface="+mn-lt"/>
              <a:ea typeface="+mn-ea"/>
              <a:cs typeface="+mn-cs"/>
            </a:rPr>
            <a:t>18</a:t>
          </a:r>
          <a:r>
            <a:rPr kumimoji="1" lang="ja-JP" altLang="ja-JP" sz="1100" b="0" i="0" baseline="0">
              <a:solidFill>
                <a:schemeClr val="dk1"/>
              </a:solidFill>
              <a:effectLst/>
              <a:latin typeface="+mn-lt"/>
              <a:ea typeface="+mn-ea"/>
              <a:cs typeface="+mn-cs"/>
            </a:rPr>
            <a:t>年度をピークに減少傾向にあるが、今後も、緊急度・住民ニーズを的確に把握した事業の選択、新規発行債の抑制等により実質公債費比率の適正化に努める。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98213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12840"/>
          <a:ext cx="0" cy="16006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70290</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8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98213</xdr:rowOff>
    </xdr:from>
    <xdr:to>
      <xdr:col>81</xdr:col>
      <xdr:colOff>133350</xdr:colOff>
      <xdr:row>45</xdr:row>
      <xdr:rowOff>98213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81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159173</xdr:rowOff>
    </xdr:from>
    <xdr:to>
      <xdr:col>81</xdr:col>
      <xdr:colOff>44450</xdr:colOff>
      <xdr:row>41</xdr:row>
      <xdr:rowOff>19896</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7017173"/>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93997</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7123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121920</xdr:rowOff>
    </xdr:from>
    <xdr:to>
      <xdr:col>81</xdr:col>
      <xdr:colOff>95250</xdr:colOff>
      <xdr:row>42</xdr:row>
      <xdr:rowOff>52070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19896</xdr:rowOff>
    </xdr:from>
    <xdr:to>
      <xdr:col>77</xdr:col>
      <xdr:colOff>44450</xdr:colOff>
      <xdr:row>41</xdr:row>
      <xdr:rowOff>124460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290800" y="7049346"/>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105833</xdr:rowOff>
    </xdr:from>
    <xdr:to>
      <xdr:col>77</xdr:col>
      <xdr:colOff>95250</xdr:colOff>
      <xdr:row>42</xdr:row>
      <xdr:rowOff>35983</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20760</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124460</xdr:rowOff>
    </xdr:from>
    <xdr:to>
      <xdr:col>72</xdr:col>
      <xdr:colOff>203200</xdr:colOff>
      <xdr:row>42</xdr:row>
      <xdr:rowOff>57573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7153910"/>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105833</xdr:rowOff>
    </xdr:from>
    <xdr:to>
      <xdr:col>73</xdr:col>
      <xdr:colOff>44450</xdr:colOff>
      <xdr:row>42</xdr:row>
      <xdr:rowOff>35983</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20760</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57573</xdr:rowOff>
    </xdr:from>
    <xdr:to>
      <xdr:col>68</xdr:col>
      <xdr:colOff>152400</xdr:colOff>
      <xdr:row>42</xdr:row>
      <xdr:rowOff>113877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512800" y="725847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38117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22860</xdr:rowOff>
    </xdr:from>
    <xdr:to>
      <xdr:col>64</xdr:col>
      <xdr:colOff>152400</xdr:colOff>
      <xdr:row>42</xdr:row>
      <xdr:rowOff>124460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134637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108373</xdr:rowOff>
    </xdr:from>
    <xdr:to>
      <xdr:col>81</xdr:col>
      <xdr:colOff>95250</xdr:colOff>
      <xdr:row>41</xdr:row>
      <xdr:rowOff>38523</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696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124900</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81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140546</xdr:rowOff>
    </xdr:from>
    <xdr:to>
      <xdr:col>77</xdr:col>
      <xdr:colOff>95250</xdr:colOff>
      <xdr:row>41</xdr:row>
      <xdr:rowOff>70696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80873</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676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73660</xdr:rowOff>
    </xdr:from>
    <xdr:to>
      <xdr:col>73</xdr:col>
      <xdr:colOff>44450</xdr:colOff>
      <xdr:row>42</xdr:row>
      <xdr:rowOff>3810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13987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6773</xdr:rowOff>
    </xdr:from>
    <xdr:to>
      <xdr:col>68</xdr:col>
      <xdr:colOff>203200</xdr:colOff>
      <xdr:row>42</xdr:row>
      <xdr:rowOff>108373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20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93150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29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63077</xdr:rowOff>
    </xdr:from>
    <xdr:to>
      <xdr:col>64</xdr:col>
      <xdr:colOff>152400</xdr:colOff>
      <xdr:row>42</xdr:row>
      <xdr:rowOff>164677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149454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3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地方債の現在高の減少により、</a:t>
          </a:r>
          <a:r>
            <a:rPr kumimoji="1" lang="ja-JP" altLang="en-US" sz="1100" b="0" i="0" baseline="0">
              <a:solidFill>
                <a:schemeClr val="dk1"/>
              </a:solidFill>
              <a:effectLst/>
              <a:latin typeface="+mn-lt"/>
              <a:ea typeface="+mn-ea"/>
              <a:cs typeface="+mn-cs"/>
            </a:rPr>
            <a:t>令和元年より減少傾向にあるが、</a:t>
          </a:r>
          <a:r>
            <a:rPr kumimoji="1" lang="ja-JP" altLang="ja-JP" sz="1100" b="0" i="0" baseline="0">
              <a:solidFill>
                <a:schemeClr val="dk1"/>
              </a:solidFill>
              <a:effectLst/>
              <a:latin typeface="+mn-lt"/>
              <a:ea typeface="+mn-ea"/>
              <a:cs typeface="+mn-cs"/>
            </a:rPr>
            <a:t>類似団体平均と比較しても高い比率となっている。今後も、新規発行債の抑制、計画的な繰上償還等の実施により地方債現在高の減少、さらには充当可能基金の増額を図り将来負担比率適正化に努める。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21046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13214"/>
          <a:ext cx="0" cy="16511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164573</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93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21046</xdr:rowOff>
    </xdr:from>
    <xdr:to>
      <xdr:col>81</xdr:col>
      <xdr:colOff>133350</xdr:colOff>
      <xdr:row>23</xdr:row>
      <xdr:rowOff>21046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964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18627</xdr:rowOff>
    </xdr:from>
    <xdr:to>
      <xdr:col>81</xdr:col>
      <xdr:colOff>44450</xdr:colOff>
      <xdr:row>14</xdr:row>
      <xdr:rowOff>34713</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179800" y="2418927"/>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18627</xdr:rowOff>
    </xdr:from>
    <xdr:to>
      <xdr:col>77</xdr:col>
      <xdr:colOff>44450</xdr:colOff>
      <xdr:row>14</xdr:row>
      <xdr:rowOff>105954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2418927"/>
          <a:ext cx="889000" cy="87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105954</xdr:rowOff>
    </xdr:from>
    <xdr:to>
      <xdr:col>72</xdr:col>
      <xdr:colOff>203200</xdr:colOff>
      <xdr:row>15</xdr:row>
      <xdr:rowOff>89626</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2506254"/>
          <a:ext cx="8890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89626</xdr:rowOff>
    </xdr:from>
    <xdr:to>
      <xdr:col>68</xdr:col>
      <xdr:colOff>152400</xdr:colOff>
      <xdr:row>15</xdr:row>
      <xdr:rowOff>136737</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2661376"/>
          <a:ext cx="889000" cy="47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155363</xdr:rowOff>
    </xdr:from>
    <xdr:to>
      <xdr:col>81</xdr:col>
      <xdr:colOff>95250</xdr:colOff>
      <xdr:row>14</xdr:row>
      <xdr:rowOff>85513</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238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127440</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356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139277</xdr:rowOff>
    </xdr:from>
    <xdr:to>
      <xdr:col>77</xdr:col>
      <xdr:colOff>95250</xdr:colOff>
      <xdr:row>14</xdr:row>
      <xdr:rowOff>69427</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236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54204</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24545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55154</xdr:rowOff>
    </xdr:from>
    <xdr:to>
      <xdr:col>73</xdr:col>
      <xdr:colOff>44450</xdr:colOff>
      <xdr:row>14</xdr:row>
      <xdr:rowOff>156754</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45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141531</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254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38826</xdr:rowOff>
    </xdr:from>
    <xdr:to>
      <xdr:col>68</xdr:col>
      <xdr:colOff>203200</xdr:colOff>
      <xdr:row>15</xdr:row>
      <xdr:rowOff>140426</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2610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125203</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2696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85937</xdr:rowOff>
    </xdr:from>
    <xdr:to>
      <xdr:col>64</xdr:col>
      <xdr:colOff>152400</xdr:colOff>
      <xdr:row>16</xdr:row>
      <xdr:rowOff>16087</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265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864</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274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4,817
4,800
241.98
5,036,231
4,878,705
156,744
3,064,252
5,158,185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10.6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類似団体平均と同程度となっているが、全国平均と比較すると</a:t>
          </a:r>
          <a:r>
            <a:rPr kumimoji="1" lang="en-US" altLang="ja-JP" sz="1100" b="0" i="0" baseline="0">
              <a:solidFill>
                <a:schemeClr val="dk1"/>
              </a:solidFill>
              <a:effectLst/>
              <a:latin typeface="+mn-lt"/>
              <a:ea typeface="+mn-ea"/>
              <a:cs typeface="+mn-cs"/>
            </a:rPr>
            <a:t>1.8</a:t>
          </a:r>
          <a:r>
            <a:rPr kumimoji="1" lang="ja-JP" altLang="ja-JP" sz="1100" b="0" i="0" baseline="0">
              <a:solidFill>
                <a:schemeClr val="dk1"/>
              </a:solidFill>
              <a:effectLst/>
              <a:latin typeface="+mn-lt"/>
              <a:ea typeface="+mn-ea"/>
              <a:cs typeface="+mn-cs"/>
            </a:rPr>
            <a:t>ポイント下回っている。引き続き定員適正化計画に基づく定員管理及び給与制度や諸手当の更なる適正化に努める。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156718</xdr:rowOff>
    </xdr:from>
    <xdr:to>
      <xdr:col>24</xdr:col>
      <xdr:colOff>25400</xdr:colOff>
      <xdr:row>41</xdr:row>
      <xdr:rowOff>1270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14568"/>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144797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0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1270</xdr:rowOff>
    </xdr:from>
    <xdr:to>
      <xdr:col>24</xdr:col>
      <xdr:colOff>114300</xdr:colOff>
      <xdr:row>41</xdr:row>
      <xdr:rowOff>1270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3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71645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156718</xdr:rowOff>
    </xdr:from>
    <xdr:to>
      <xdr:col>24</xdr:col>
      <xdr:colOff>114300</xdr:colOff>
      <xdr:row>33</xdr:row>
      <xdr:rowOff>156718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10414</xdr:rowOff>
    </xdr:from>
    <xdr:to>
      <xdr:col>24</xdr:col>
      <xdr:colOff>25400</xdr:colOff>
      <xdr:row>37</xdr:row>
      <xdr:rowOff>10414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540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112285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84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140208</xdr:rowOff>
    </xdr:from>
    <xdr:to>
      <xdr:col>24</xdr:col>
      <xdr:colOff>76200</xdr:colOff>
      <xdr:row>37</xdr:row>
      <xdr:rowOff>70358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136144</xdr:rowOff>
    </xdr:from>
    <xdr:to>
      <xdr:col>19</xdr:col>
      <xdr:colOff>187325</xdr:colOff>
      <xdr:row>37</xdr:row>
      <xdr:rowOff>10414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0834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140208</xdr:rowOff>
    </xdr:from>
    <xdr:to>
      <xdr:col>20</xdr:col>
      <xdr:colOff>38100</xdr:colOff>
      <xdr:row>37</xdr:row>
      <xdr:rowOff>70358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55135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398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136144</xdr:rowOff>
    </xdr:from>
    <xdr:to>
      <xdr:col>15</xdr:col>
      <xdr:colOff>98425</xdr:colOff>
      <xdr:row>37</xdr:row>
      <xdr:rowOff>78994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30834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112776</xdr:rowOff>
    </xdr:from>
    <xdr:to>
      <xdr:col>15</xdr:col>
      <xdr:colOff>149225</xdr:colOff>
      <xdr:row>37</xdr:row>
      <xdr:rowOff>42926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27703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168148</xdr:rowOff>
    </xdr:from>
    <xdr:to>
      <xdr:col>11</xdr:col>
      <xdr:colOff>9525</xdr:colOff>
      <xdr:row>37</xdr:row>
      <xdr:rowOff>78994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34034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37338</xdr:rowOff>
    </xdr:from>
    <xdr:to>
      <xdr:col>11</xdr:col>
      <xdr:colOff>60325</xdr:colOff>
      <xdr:row>37</xdr:row>
      <xdr:rowOff>138938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123715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108204</xdr:rowOff>
    </xdr:from>
    <xdr:to>
      <xdr:col>6</xdr:col>
      <xdr:colOff>171450</xdr:colOff>
      <xdr:row>37</xdr:row>
      <xdr:rowOff>38354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48531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131064</xdr:rowOff>
    </xdr:from>
    <xdr:to>
      <xdr:col>24</xdr:col>
      <xdr:colOff>76200</xdr:colOff>
      <xdr:row>37</xdr:row>
      <xdr:rowOff>61214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147591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4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131064</xdr:rowOff>
    </xdr:from>
    <xdr:to>
      <xdr:col>20</xdr:col>
      <xdr:colOff>38100</xdr:colOff>
      <xdr:row>37</xdr:row>
      <xdr:rowOff>61214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71391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85344</xdr:rowOff>
    </xdr:from>
    <xdr:to>
      <xdr:col>15</xdr:col>
      <xdr:colOff>149225</xdr:colOff>
      <xdr:row>37</xdr:row>
      <xdr:rowOff>15494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25671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28194</xdr:rowOff>
    </xdr:from>
    <xdr:to>
      <xdr:col>11</xdr:col>
      <xdr:colOff>60325</xdr:colOff>
      <xdr:row>37</xdr:row>
      <xdr:rowOff>129794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139971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117348</xdr:rowOff>
    </xdr:from>
    <xdr:to>
      <xdr:col>6</xdr:col>
      <xdr:colOff>171450</xdr:colOff>
      <xdr:row>37</xdr:row>
      <xdr:rowOff>47498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32275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指定管理者制度の導入による施設管理費の削減等を図っているが、類似団体平均を</a:t>
          </a:r>
          <a:r>
            <a:rPr kumimoji="1" lang="en-US" altLang="ja-JP" sz="1100" b="0" i="0" baseline="0">
              <a:solidFill>
                <a:schemeClr val="dk1"/>
              </a:solidFill>
              <a:effectLst/>
              <a:latin typeface="+mn-lt"/>
              <a:ea typeface="+mn-ea"/>
              <a:cs typeface="+mn-cs"/>
            </a:rPr>
            <a:t>1.2</a:t>
          </a:r>
          <a:r>
            <a:rPr kumimoji="1" lang="ja-JP" altLang="ja-JP" sz="1100" b="0" i="0" baseline="0">
              <a:solidFill>
                <a:schemeClr val="dk1"/>
              </a:solidFill>
              <a:effectLst/>
              <a:latin typeface="+mn-lt"/>
              <a:ea typeface="+mn-ea"/>
              <a:cs typeface="+mn-cs"/>
            </a:rPr>
            <a:t>ポイント上回っている。今後も事務事業の廃止・縮小等の見直しを進め経常経費の削減に努める。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149860</xdr:rowOff>
    </xdr:from>
    <xdr:to>
      <xdr:col>82</xdr:col>
      <xdr:colOff>107950</xdr:colOff>
      <xdr:row>21</xdr:row>
      <xdr:rowOff>28702</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550160"/>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779</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60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28702</xdr:rowOff>
    </xdr:from>
    <xdr:to>
      <xdr:col>82</xdr:col>
      <xdr:colOff>196850</xdr:colOff>
      <xdr:row>21</xdr:row>
      <xdr:rowOff>28702</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629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64787</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229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149860</xdr:rowOff>
    </xdr:from>
    <xdr:to>
      <xdr:col>82</xdr:col>
      <xdr:colOff>196850</xdr:colOff>
      <xdr:row>14</xdr:row>
      <xdr:rowOff>149860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550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133858</xdr:rowOff>
    </xdr:from>
    <xdr:to>
      <xdr:col>82</xdr:col>
      <xdr:colOff>107950</xdr:colOff>
      <xdr:row>17</xdr:row>
      <xdr:rowOff>143002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5671800" y="304850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53865</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797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154432</xdr:rowOff>
    </xdr:from>
    <xdr:to>
      <xdr:col>78</xdr:col>
      <xdr:colOff>69850</xdr:colOff>
      <xdr:row>17</xdr:row>
      <xdr:rowOff>133858</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4782800" y="2897632"/>
          <a:ext cx="8890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23622</xdr:rowOff>
    </xdr:from>
    <xdr:to>
      <xdr:col>78</xdr:col>
      <xdr:colOff>120650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135399</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2707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122428</xdr:rowOff>
    </xdr:from>
    <xdr:to>
      <xdr:col>73</xdr:col>
      <xdr:colOff>180975</xdr:colOff>
      <xdr:row>16</xdr:row>
      <xdr:rowOff>154432</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3893800" y="286562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140208</xdr:rowOff>
    </xdr:from>
    <xdr:to>
      <xdr:col>74</xdr:col>
      <xdr:colOff>31750</xdr:colOff>
      <xdr:row>17</xdr:row>
      <xdr:rowOff>70358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55135</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296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122428</xdr:rowOff>
    </xdr:from>
    <xdr:to>
      <xdr:col>69</xdr:col>
      <xdr:colOff>92075</xdr:colOff>
      <xdr:row>17</xdr:row>
      <xdr:rowOff>46990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004800" y="286562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144780</xdr:rowOff>
    </xdr:from>
    <xdr:to>
      <xdr:col>69</xdr:col>
      <xdr:colOff>142875</xdr:colOff>
      <xdr:row>17</xdr:row>
      <xdr:rowOff>74930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59707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92202</xdr:rowOff>
    </xdr:from>
    <xdr:to>
      <xdr:col>82</xdr:col>
      <xdr:colOff>158750</xdr:colOff>
      <xdr:row>18</xdr:row>
      <xdr:rowOff>22352</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300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64279</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297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83058</xdr:rowOff>
    </xdr:from>
    <xdr:to>
      <xdr:col>78</xdr:col>
      <xdr:colOff>120650</xdr:colOff>
      <xdr:row>18</xdr:row>
      <xdr:rowOff>13208</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299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169435</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3084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103632</xdr:rowOff>
    </xdr:from>
    <xdr:to>
      <xdr:col>74</xdr:col>
      <xdr:colOff>31750</xdr:colOff>
      <xdr:row>17</xdr:row>
      <xdr:rowOff>33782</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284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43959</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71628</xdr:rowOff>
    </xdr:from>
    <xdr:to>
      <xdr:col>69</xdr:col>
      <xdr:colOff>142875</xdr:colOff>
      <xdr:row>17</xdr:row>
      <xdr:rowOff>1778</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281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11955</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258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167640</xdr:rowOff>
    </xdr:from>
    <xdr:to>
      <xdr:col>65</xdr:col>
      <xdr:colOff>53975</xdr:colOff>
      <xdr:row>17</xdr:row>
      <xdr:rowOff>97790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107967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類似団体平均と同程度となっているが、全国平均と比較すると</a:t>
          </a:r>
          <a:r>
            <a:rPr kumimoji="1" lang="en-US" altLang="ja-JP" sz="1100" b="0" i="0" baseline="0">
              <a:solidFill>
                <a:schemeClr val="dk1"/>
              </a:solidFill>
              <a:effectLst/>
              <a:latin typeface="+mn-lt"/>
              <a:ea typeface="+mn-ea"/>
              <a:cs typeface="+mn-cs"/>
            </a:rPr>
            <a:t>9.6</a:t>
          </a:r>
          <a:r>
            <a:rPr kumimoji="1" lang="ja-JP" altLang="ja-JP" sz="1100" b="0" i="0" baseline="0">
              <a:solidFill>
                <a:schemeClr val="dk1"/>
              </a:solidFill>
              <a:effectLst/>
              <a:latin typeface="+mn-lt"/>
              <a:ea typeface="+mn-ea"/>
              <a:cs typeface="+mn-cs"/>
            </a:rPr>
            <a:t>ポイント下回っている。今後も扶助制度の適正化に努める。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88900</xdr:rowOff>
    </xdr:from>
    <xdr:to>
      <xdr:col>24</xdr:col>
      <xdr:colOff>25400</xdr:colOff>
      <xdr:row>62</xdr:row>
      <xdr:rowOff>50800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91757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3827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919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88900</xdr:rowOff>
    </xdr:from>
    <xdr:to>
      <xdr:col>24</xdr:col>
      <xdr:colOff>114300</xdr:colOff>
      <xdr:row>53</xdr:row>
      <xdr:rowOff>88900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917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165100</xdr:rowOff>
    </xdr:from>
    <xdr:to>
      <xdr:col>24</xdr:col>
      <xdr:colOff>25400</xdr:colOff>
      <xdr:row>56</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3987800" y="9766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130827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3891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114300</xdr:rowOff>
    </xdr:from>
    <xdr:to>
      <xdr:col>24</xdr:col>
      <xdr:colOff>76200</xdr:colOff>
      <xdr:row>56</xdr:row>
      <xdr:rowOff>44450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50800</xdr:rowOff>
    </xdr:from>
    <xdr:to>
      <xdr:col>19</xdr:col>
      <xdr:colOff>187325</xdr:colOff>
      <xdr:row>56</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098800" y="9652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114300</xdr:rowOff>
    </xdr:from>
    <xdr:to>
      <xdr:col>20</xdr:col>
      <xdr:colOff>38100</xdr:colOff>
      <xdr:row>56</xdr:row>
      <xdr:rowOff>44450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54627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31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50800</xdr:rowOff>
    </xdr:from>
    <xdr:to>
      <xdr:col>15</xdr:col>
      <xdr:colOff>98425</xdr:colOff>
      <xdr:row>57</xdr:row>
      <xdr:rowOff>50800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2209800" y="96520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35577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50800</xdr:rowOff>
    </xdr:from>
    <xdr:to>
      <xdr:col>11</xdr:col>
      <xdr:colOff>9525</xdr:colOff>
      <xdr:row>57</xdr:row>
      <xdr:rowOff>88900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8234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92727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114300</xdr:rowOff>
    </xdr:from>
    <xdr:to>
      <xdr:col>6</xdr:col>
      <xdr:colOff>171450</xdr:colOff>
      <xdr:row>58</xdr:row>
      <xdr:rowOff>44450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29227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114300</xdr:rowOff>
    </xdr:from>
    <xdr:to>
      <xdr:col>24</xdr:col>
      <xdr:colOff>76200</xdr:colOff>
      <xdr:row>57</xdr:row>
      <xdr:rowOff>44450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86377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114300</xdr:rowOff>
    </xdr:from>
    <xdr:to>
      <xdr:col>20</xdr:col>
      <xdr:colOff>38100</xdr:colOff>
      <xdr:row>57</xdr:row>
      <xdr:rowOff>44450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29227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0</xdr:rowOff>
    </xdr:from>
    <xdr:to>
      <xdr:col>15</xdr:col>
      <xdr:colOff>149225</xdr:colOff>
      <xdr:row>56</xdr:row>
      <xdr:rowOff>101600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0</xdr:rowOff>
    </xdr:from>
    <xdr:to>
      <xdr:col>11</xdr:col>
      <xdr:colOff>60325</xdr:colOff>
      <xdr:row>57</xdr:row>
      <xdr:rowOff>101600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86377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38100</xdr:rowOff>
    </xdr:from>
    <xdr:to>
      <xdr:col>6</xdr:col>
      <xdr:colOff>171450</xdr:colOff>
      <xdr:row>57</xdr:row>
      <xdr:rowOff>139700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149877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介護保険事業勘定特別会計及び町立病院の診療所化に伴う特別会計への繰出金が増加し、類似団体平均を</a:t>
          </a:r>
          <a:r>
            <a:rPr kumimoji="1" lang="en-US" altLang="ja-JP" sz="1100" b="0" i="0" baseline="0">
              <a:solidFill>
                <a:schemeClr val="dk1"/>
              </a:solidFill>
              <a:effectLst/>
              <a:latin typeface="+mn-lt"/>
              <a:ea typeface="+mn-ea"/>
              <a:cs typeface="+mn-cs"/>
            </a:rPr>
            <a:t>7.1</a:t>
          </a:r>
          <a:r>
            <a:rPr kumimoji="1" lang="ja-JP" altLang="ja-JP" sz="1100" b="0" i="0" baseline="0">
              <a:solidFill>
                <a:schemeClr val="dk1"/>
              </a:solidFill>
              <a:effectLst/>
              <a:latin typeface="+mn-lt"/>
              <a:ea typeface="+mn-ea"/>
              <a:cs typeface="+mn-cs"/>
            </a:rPr>
            <a:t>ポイント上回っている。引き続き定員適正化計画に基づく定員管理の適正化に努め、特別会計への繰出金の抑制に努める。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その他グラフ枠">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64135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flipV="1">
          <a:off x="16510000" y="9271000"/>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36212</xdr:rowOff>
    </xdr:from>
    <xdr:ext cx="762000" cy="259045"/>
    <xdr:sp macro="" textlink="">
      <xdr:nvSpPr>
        <xdr:cNvPr id="234" name="その他最小値テキスト">
          <a:extLst>
            <a:ext uri="{FF2B5EF4-FFF2-40B4-BE49-F238E27FC236}">
              <a16:creationId xmlns:a16="http://schemas.microsoft.com/office/drawing/2014/main" id="{00000000-0008-0000-0400-0000EA000000}"/>
            </a:ext>
          </a:extLst>
        </xdr:cNvPr>
        <xdr:cNvSpPr txBox="1"/>
      </xdr:nvSpPr>
      <xdr:spPr>
        <a:xfrm>
          <a:off x="16598900" y="1049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64135</xdr:rowOff>
    </xdr:from>
    <xdr:to>
      <xdr:col>82</xdr:col>
      <xdr:colOff>196850</xdr:colOff>
      <xdr:row>61</xdr:row>
      <xdr:rowOff>64135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6421100" y="1052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36" name="その他最大値テキスト">
          <a:extLst>
            <a:ext uri="{FF2B5EF4-FFF2-40B4-BE49-F238E27FC236}">
              <a16:creationId xmlns:a16="http://schemas.microsoft.com/office/drawing/2014/main" id="{00000000-0008-0000-0400-0000EC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138430</xdr:rowOff>
    </xdr:from>
    <xdr:to>
      <xdr:col>82</xdr:col>
      <xdr:colOff>107950</xdr:colOff>
      <xdr:row>59</xdr:row>
      <xdr:rowOff>155575</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5671800" y="1025398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58437</xdr:rowOff>
    </xdr:from>
    <xdr:ext cx="762000" cy="259045"/>
    <xdr:sp macro="" textlink="">
      <xdr:nvSpPr>
        <xdr:cNvPr id="239" name="その他平均値テキスト">
          <a:extLst>
            <a:ext uri="{FF2B5EF4-FFF2-40B4-BE49-F238E27FC236}">
              <a16:creationId xmlns:a16="http://schemas.microsoft.com/office/drawing/2014/main" id="{00000000-0008-0000-0400-0000EF000000}"/>
            </a:ext>
          </a:extLst>
        </xdr:cNvPr>
        <xdr:cNvSpPr txBox="1"/>
      </xdr:nvSpPr>
      <xdr:spPr>
        <a:xfrm>
          <a:off x="16598900" y="9659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41910</xdr:rowOff>
    </xdr:from>
    <xdr:to>
      <xdr:col>82</xdr:col>
      <xdr:colOff>158750</xdr:colOff>
      <xdr:row>57</xdr:row>
      <xdr:rowOff>143510</xdr:rowOff>
    </xdr:to>
    <xdr:sp macro="" textlink="">
      <xdr:nvSpPr>
        <xdr:cNvPr id="240" name="フローチャート: 判断 239">
          <a:extLst>
            <a:ext uri="{FF2B5EF4-FFF2-40B4-BE49-F238E27FC236}">
              <a16:creationId xmlns:a16="http://schemas.microsoft.com/office/drawing/2014/main" id="{00000000-0008-0000-0400-0000F0000000}"/>
            </a:ext>
          </a:extLst>
        </xdr:cNvPr>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75565</xdr:rowOff>
    </xdr:from>
    <xdr:to>
      <xdr:col>78</xdr:col>
      <xdr:colOff>69850</xdr:colOff>
      <xdr:row>59</xdr:row>
      <xdr:rowOff>138430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4782800" y="1019111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53340</xdr:rowOff>
    </xdr:from>
    <xdr:to>
      <xdr:col>78</xdr:col>
      <xdr:colOff>120650</xdr:colOff>
      <xdr:row>57</xdr:row>
      <xdr:rowOff>154940</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5621000" y="982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165117</xdr:rowOff>
    </xdr:from>
    <xdr:ext cx="736600" cy="259045"/>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15290800" y="9594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75565</xdr:rowOff>
    </xdr:from>
    <xdr:to>
      <xdr:col>73</xdr:col>
      <xdr:colOff>180975</xdr:colOff>
      <xdr:row>60</xdr:row>
      <xdr:rowOff>35560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3893800" y="10191115"/>
          <a:ext cx="889000" cy="13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36195</xdr:rowOff>
    </xdr:from>
    <xdr:to>
      <xdr:col>74</xdr:col>
      <xdr:colOff>31750</xdr:colOff>
      <xdr:row>57</xdr:row>
      <xdr:rowOff>137795</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47320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147972</xdr:rowOff>
    </xdr:from>
    <xdr:ext cx="762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4401800" y="957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35560</xdr:rowOff>
    </xdr:from>
    <xdr:to>
      <xdr:col>69</xdr:col>
      <xdr:colOff>92075</xdr:colOff>
      <xdr:row>60</xdr:row>
      <xdr:rowOff>41275</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3004800" y="1032256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93345</xdr:rowOff>
    </xdr:from>
    <xdr:to>
      <xdr:col>69</xdr:col>
      <xdr:colOff>142875</xdr:colOff>
      <xdr:row>58</xdr:row>
      <xdr:rowOff>23495</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3843000" y="986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33672</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3512800" y="9634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150495</xdr:rowOff>
    </xdr:from>
    <xdr:to>
      <xdr:col>65</xdr:col>
      <xdr:colOff>53975</xdr:colOff>
      <xdr:row>58</xdr:row>
      <xdr:rowOff>80645</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2954000" y="992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90822</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2623800" y="9692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104775</xdr:rowOff>
    </xdr:from>
    <xdr:to>
      <xdr:col>82</xdr:col>
      <xdr:colOff>158750</xdr:colOff>
      <xdr:row>60</xdr:row>
      <xdr:rowOff>34925</xdr:rowOff>
    </xdr:to>
    <xdr:sp macro="" textlink="">
      <xdr:nvSpPr>
        <xdr:cNvPr id="257" name="楕円 256">
          <a:extLst>
            <a:ext uri="{FF2B5EF4-FFF2-40B4-BE49-F238E27FC236}">
              <a16:creationId xmlns:a16="http://schemas.microsoft.com/office/drawing/2014/main" id="{00000000-0008-0000-0400-000001010000}"/>
            </a:ext>
          </a:extLst>
        </xdr:cNvPr>
        <xdr:cNvSpPr/>
      </xdr:nvSpPr>
      <xdr:spPr>
        <a:xfrm>
          <a:off x="16459200" y="1022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76852</xdr:rowOff>
    </xdr:from>
    <xdr:ext cx="762000" cy="259045"/>
    <xdr:sp macro="" textlink="">
      <xdr:nvSpPr>
        <xdr:cNvPr id="258" name="その他該当値テキスト">
          <a:extLst>
            <a:ext uri="{FF2B5EF4-FFF2-40B4-BE49-F238E27FC236}">
              <a16:creationId xmlns:a16="http://schemas.microsoft.com/office/drawing/2014/main" id="{00000000-0008-0000-0400-000002010000}"/>
            </a:ext>
          </a:extLst>
        </xdr:cNvPr>
        <xdr:cNvSpPr txBox="1"/>
      </xdr:nvSpPr>
      <xdr:spPr>
        <a:xfrm>
          <a:off x="16598900" y="1019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87630</xdr:rowOff>
    </xdr:from>
    <xdr:to>
      <xdr:col>78</xdr:col>
      <xdr:colOff>120650</xdr:colOff>
      <xdr:row>60</xdr:row>
      <xdr:rowOff>17780</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56210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2557</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1028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24765</xdr:rowOff>
    </xdr:from>
    <xdr:to>
      <xdr:col>74</xdr:col>
      <xdr:colOff>31750</xdr:colOff>
      <xdr:row>59</xdr:row>
      <xdr:rowOff>126365</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4732000" y="1014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111142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401800" y="1022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156210</xdr:rowOff>
    </xdr:from>
    <xdr:to>
      <xdr:col>69</xdr:col>
      <xdr:colOff>142875</xdr:colOff>
      <xdr:row>60</xdr:row>
      <xdr:rowOff>86360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38430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71137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35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161925</xdr:rowOff>
    </xdr:from>
    <xdr:to>
      <xdr:col>65</xdr:col>
      <xdr:colOff>53975</xdr:colOff>
      <xdr:row>60</xdr:row>
      <xdr:rowOff>92075</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2954000" y="1027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76852</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363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7" name="正方形/長方形 266">
          <a:extLst>
            <a:ext uri="{FF2B5EF4-FFF2-40B4-BE49-F238E27FC236}">
              <a16:creationId xmlns:a16="http://schemas.microsoft.com/office/drawing/2014/main" id="{00000000-0008-0000-0400-00000B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68" name="正方形/長方形 267">
          <a:extLst>
            <a:ext uri="{FF2B5EF4-FFF2-40B4-BE49-F238E27FC236}">
              <a16:creationId xmlns:a16="http://schemas.microsoft.com/office/drawing/2014/main" id="{00000000-0008-0000-0400-00000C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補助費の大半を占める一部事務組合に対する負担金の</a:t>
          </a:r>
          <a:r>
            <a:rPr kumimoji="1" lang="ja-JP" altLang="en-US" sz="1100" b="0" i="0" baseline="0">
              <a:solidFill>
                <a:schemeClr val="dk1"/>
              </a:solidFill>
              <a:effectLst/>
              <a:latin typeface="+mn-lt"/>
              <a:ea typeface="+mn-ea"/>
              <a:cs typeface="+mn-cs"/>
            </a:rPr>
            <a:t>増加はあるものの</a:t>
          </a:r>
          <a:r>
            <a:rPr kumimoji="1" lang="ja-JP" altLang="ja-JP" sz="1100" b="0" i="0" baseline="0">
              <a:solidFill>
                <a:schemeClr val="dk1"/>
              </a:solidFill>
              <a:effectLst/>
              <a:latin typeface="+mn-lt"/>
              <a:ea typeface="+mn-ea"/>
              <a:cs typeface="+mn-cs"/>
            </a:rPr>
            <a:t>、町単独補助金の見直し等により類似団体平均を</a:t>
          </a:r>
          <a:r>
            <a:rPr kumimoji="1" lang="en-US" altLang="ja-JP" sz="1100" b="0" i="0" baseline="0">
              <a:solidFill>
                <a:schemeClr val="dk1"/>
              </a:solidFill>
              <a:effectLst/>
              <a:latin typeface="+mn-lt"/>
              <a:ea typeface="+mn-ea"/>
              <a:cs typeface="+mn-cs"/>
            </a:rPr>
            <a:t>3.9</a:t>
          </a:r>
          <a:r>
            <a:rPr kumimoji="1" lang="ja-JP" altLang="ja-JP" sz="1100" b="0" i="0" baseline="0">
              <a:solidFill>
                <a:schemeClr val="dk1"/>
              </a:solidFill>
              <a:effectLst/>
              <a:latin typeface="+mn-lt"/>
              <a:ea typeface="+mn-ea"/>
              <a:cs typeface="+mn-cs"/>
            </a:rPr>
            <a:t>ポイント下回っている。今後も補助金の必要性、効果等を検証し更なる縮減に努める。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79" name="直線コネクタ 278">
          <a:extLst>
            <a:ext uri="{FF2B5EF4-FFF2-40B4-BE49-F238E27FC236}">
              <a16:creationId xmlns:a16="http://schemas.microsoft.com/office/drawing/2014/main" id="{00000000-0008-0000-0400-000017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0" name="補助費等グラフ枠">
          <a:extLst>
            <a:ext uri="{FF2B5EF4-FFF2-40B4-BE49-F238E27FC236}">
              <a16:creationId xmlns:a16="http://schemas.microsoft.com/office/drawing/2014/main" id="{00000000-0008-0000-0400-00002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41</xdr:row>
      <xdr:rowOff>10414</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flipV="1">
          <a:off x="16510000" y="5874004"/>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153941</xdr:rowOff>
    </xdr:from>
    <xdr:ext cx="762000" cy="259045"/>
    <xdr:sp macro="" textlink="">
      <xdr:nvSpPr>
        <xdr:cNvPr id="292" name="補助費等最小値テキスト">
          <a:extLst>
            <a:ext uri="{FF2B5EF4-FFF2-40B4-BE49-F238E27FC236}">
              <a16:creationId xmlns:a16="http://schemas.microsoft.com/office/drawing/2014/main" id="{00000000-0008-0000-0400-000024010000}"/>
            </a:ext>
          </a:extLst>
        </xdr:cNvPr>
        <xdr:cNvSpPr txBox="1"/>
      </xdr:nvSpPr>
      <xdr:spPr>
        <a:xfrm>
          <a:off x="16598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10414</xdr:rowOff>
    </xdr:from>
    <xdr:to>
      <xdr:col>82</xdr:col>
      <xdr:colOff>196850</xdr:colOff>
      <xdr:row>41</xdr:row>
      <xdr:rowOff>10414</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6421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294" name="補助費等最大値テキスト">
          <a:extLst>
            <a:ext uri="{FF2B5EF4-FFF2-40B4-BE49-F238E27FC236}">
              <a16:creationId xmlns:a16="http://schemas.microsoft.com/office/drawing/2014/main" id="{00000000-0008-0000-0400-000026010000}"/>
            </a:ext>
          </a:extLst>
        </xdr:cNvPr>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161290</xdr:rowOff>
    </xdr:from>
    <xdr:to>
      <xdr:col>82</xdr:col>
      <xdr:colOff>107950</xdr:colOff>
      <xdr:row>36</xdr:row>
      <xdr:rowOff>3556</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5671800" y="616204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103141</xdr:rowOff>
    </xdr:from>
    <xdr:ext cx="762000" cy="259045"/>
    <xdr:sp macro="" textlink="">
      <xdr:nvSpPr>
        <xdr:cNvPr id="297" name="補助費等平均値テキスト">
          <a:extLst>
            <a:ext uri="{FF2B5EF4-FFF2-40B4-BE49-F238E27FC236}">
              <a16:creationId xmlns:a16="http://schemas.microsoft.com/office/drawing/2014/main" id="{00000000-0008-0000-0400-000029010000}"/>
            </a:ext>
          </a:extLst>
        </xdr:cNvPr>
        <xdr:cNvSpPr txBox="1"/>
      </xdr:nvSpPr>
      <xdr:spPr>
        <a:xfrm>
          <a:off x="16598900" y="6275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298" name="フローチャート: 判断 297">
          <a:extLst>
            <a:ext uri="{FF2B5EF4-FFF2-40B4-BE49-F238E27FC236}">
              <a16:creationId xmlns:a16="http://schemas.microsoft.com/office/drawing/2014/main" id="{00000000-0008-0000-0400-00002A010000}"/>
            </a:ext>
          </a:extLst>
        </xdr:cNvPr>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133858</xdr:rowOff>
    </xdr:from>
    <xdr:to>
      <xdr:col>78</xdr:col>
      <xdr:colOff>69850</xdr:colOff>
      <xdr:row>35</xdr:row>
      <xdr:rowOff>161290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4782800" y="613460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133858</xdr:rowOff>
    </xdr:from>
    <xdr:to>
      <xdr:col>73</xdr:col>
      <xdr:colOff>180975</xdr:colOff>
      <xdr:row>35</xdr:row>
      <xdr:rowOff>152146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3893800" y="61346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148861</xdr:rowOff>
    </xdr:from>
    <xdr:ext cx="7620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4401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152146</xdr:rowOff>
    </xdr:from>
    <xdr:to>
      <xdr:col>69</xdr:col>
      <xdr:colOff>92075</xdr:colOff>
      <xdr:row>36</xdr:row>
      <xdr:rowOff>30988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3004800" y="615289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271</xdr:rowOff>
    </xdr:from>
    <xdr:ext cx="762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2954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77995</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2623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124206</xdr:rowOff>
    </xdr:from>
    <xdr:to>
      <xdr:col>82</xdr:col>
      <xdr:colOff>158750</xdr:colOff>
      <xdr:row>36</xdr:row>
      <xdr:rowOff>54356</xdr:rowOff>
    </xdr:to>
    <xdr:sp macro="" textlink="">
      <xdr:nvSpPr>
        <xdr:cNvPr id="315" name="楕円 314">
          <a:extLst>
            <a:ext uri="{FF2B5EF4-FFF2-40B4-BE49-F238E27FC236}">
              <a16:creationId xmlns:a16="http://schemas.microsoft.com/office/drawing/2014/main" id="{00000000-0008-0000-0400-00003B010000}"/>
            </a:ext>
          </a:extLst>
        </xdr:cNvPr>
        <xdr:cNvSpPr/>
      </xdr:nvSpPr>
      <xdr:spPr>
        <a:xfrm>
          <a:off x="164592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140733</xdr:rowOff>
    </xdr:from>
    <xdr:ext cx="762000" cy="259045"/>
    <xdr:sp macro="" textlink="">
      <xdr:nvSpPr>
        <xdr:cNvPr id="316" name="補助費等該当値テキスト">
          <a:extLst>
            <a:ext uri="{FF2B5EF4-FFF2-40B4-BE49-F238E27FC236}">
              <a16:creationId xmlns:a16="http://schemas.microsoft.com/office/drawing/2014/main" id="{00000000-0008-0000-0400-00003C010000}"/>
            </a:ext>
          </a:extLst>
        </xdr:cNvPr>
        <xdr:cNvSpPr txBox="1"/>
      </xdr:nvSpPr>
      <xdr:spPr>
        <a:xfrm>
          <a:off x="16598900" y="5970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110490</xdr:rowOff>
    </xdr:from>
    <xdr:to>
      <xdr:col>78</xdr:col>
      <xdr:colOff>120650</xdr:colOff>
      <xdr:row>36</xdr:row>
      <xdr:rowOff>40640</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5621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50817</xdr:rowOff>
    </xdr:from>
    <xdr:ext cx="7366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290800" y="5880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83058</xdr:rowOff>
    </xdr:from>
    <xdr:to>
      <xdr:col>74</xdr:col>
      <xdr:colOff>31750</xdr:colOff>
      <xdr:row>36</xdr:row>
      <xdr:rowOff>13208</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4732000" y="608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23385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5852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101346</xdr:rowOff>
    </xdr:from>
    <xdr:to>
      <xdr:col>69</xdr:col>
      <xdr:colOff>142875</xdr:colOff>
      <xdr:row>36</xdr:row>
      <xdr:rowOff>31496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3843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41673</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151638</xdr:rowOff>
    </xdr:from>
    <xdr:to>
      <xdr:col>65</xdr:col>
      <xdr:colOff>53975</xdr:colOff>
      <xdr:row>36</xdr:row>
      <xdr:rowOff>81788</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2954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91965</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5" name="正方形/長方形 324">
          <a:extLst>
            <a:ext uri="{FF2B5EF4-FFF2-40B4-BE49-F238E27FC236}">
              <a16:creationId xmlns:a16="http://schemas.microsoft.com/office/drawing/2014/main" id="{00000000-0008-0000-0400-00004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6" name="正方形/長方形 325">
          <a:extLst>
            <a:ext uri="{FF2B5EF4-FFF2-40B4-BE49-F238E27FC236}">
              <a16:creationId xmlns:a16="http://schemas.microsoft.com/office/drawing/2014/main" id="{00000000-0008-0000-0400-00004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類似団体平均と同程度となっているが、今後も新規発行債の抑制による公債費負担の平準化に努める。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7" name="直線コネクタ 336">
          <a:extLst>
            <a:ext uri="{FF2B5EF4-FFF2-40B4-BE49-F238E27FC236}">
              <a16:creationId xmlns:a16="http://schemas.microsoft.com/office/drawing/2014/main" id="{00000000-0008-0000-0400-00005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公債費グラフ枠">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142240</xdr:rowOff>
    </xdr:from>
    <xdr:to>
      <xdr:col>24</xdr:col>
      <xdr:colOff>25400</xdr:colOff>
      <xdr:row>80</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flipV="1">
          <a:off x="4826000" y="12658090"/>
          <a:ext cx="0" cy="1127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2" name="公債費最小値テキスト">
          <a:extLst>
            <a:ext uri="{FF2B5EF4-FFF2-40B4-BE49-F238E27FC236}">
              <a16:creationId xmlns:a16="http://schemas.microsoft.com/office/drawing/2014/main" id="{00000000-0008-0000-0400-000060010000}"/>
            </a:ext>
          </a:extLst>
        </xdr:cNvPr>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57167</xdr:rowOff>
    </xdr:from>
    <xdr:ext cx="762000" cy="259045"/>
    <xdr:sp macro="" textlink="">
      <xdr:nvSpPr>
        <xdr:cNvPr id="354" name="公債費最大値テキスト">
          <a:extLst>
            <a:ext uri="{FF2B5EF4-FFF2-40B4-BE49-F238E27FC236}">
              <a16:creationId xmlns:a16="http://schemas.microsoft.com/office/drawing/2014/main" id="{00000000-0008-0000-0400-000062010000}"/>
            </a:ext>
          </a:extLst>
        </xdr:cNvPr>
        <xdr:cNvSpPr txBox="1"/>
      </xdr:nvSpPr>
      <xdr:spPr>
        <a:xfrm>
          <a:off x="4914900" y="1240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142240</xdr:rowOff>
    </xdr:from>
    <xdr:to>
      <xdr:col>24</xdr:col>
      <xdr:colOff>114300</xdr:colOff>
      <xdr:row>73</xdr:row>
      <xdr:rowOff>142240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2658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115570</xdr:rowOff>
    </xdr:from>
    <xdr:to>
      <xdr:col>24</xdr:col>
      <xdr:colOff>25400</xdr:colOff>
      <xdr:row>76</xdr:row>
      <xdr:rowOff>146050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3987800" y="1314577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90188</xdr:rowOff>
    </xdr:from>
    <xdr:ext cx="762000" cy="259045"/>
    <xdr:sp macro="" textlink="">
      <xdr:nvSpPr>
        <xdr:cNvPr id="357" name="公債費平均値テキスト">
          <a:extLst>
            <a:ext uri="{FF2B5EF4-FFF2-40B4-BE49-F238E27FC236}">
              <a16:creationId xmlns:a16="http://schemas.microsoft.com/office/drawing/2014/main" id="{00000000-0008-0000-0400-000065010000}"/>
            </a:ext>
          </a:extLst>
        </xdr:cNvPr>
        <xdr:cNvSpPr txBox="1"/>
      </xdr:nvSpPr>
      <xdr:spPr>
        <a:xfrm>
          <a:off x="4914900" y="13120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118111</xdr:rowOff>
    </xdr:from>
    <xdr:to>
      <xdr:col>24</xdr:col>
      <xdr:colOff>76200</xdr:colOff>
      <xdr:row>77</xdr:row>
      <xdr:rowOff>48261</xdr:rowOff>
    </xdr:to>
    <xdr:sp macro="" textlink="">
      <xdr:nvSpPr>
        <xdr:cNvPr id="358" name="フローチャート: 判断 357">
          <a:extLst>
            <a:ext uri="{FF2B5EF4-FFF2-40B4-BE49-F238E27FC236}">
              <a16:creationId xmlns:a16="http://schemas.microsoft.com/office/drawing/2014/main" id="{00000000-0008-0000-0400-000066010000}"/>
            </a:ext>
          </a:extLst>
        </xdr:cNvPr>
        <xdr:cNvSpPr/>
      </xdr:nvSpPr>
      <xdr:spPr>
        <a:xfrm>
          <a:off x="47752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115570</xdr:rowOff>
    </xdr:from>
    <xdr:to>
      <xdr:col>19</xdr:col>
      <xdr:colOff>187325</xdr:colOff>
      <xdr:row>76</xdr:row>
      <xdr:rowOff>161289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3098800" y="1314577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161289</xdr:rowOff>
    </xdr:from>
    <xdr:to>
      <xdr:col>15</xdr:col>
      <xdr:colOff>98425</xdr:colOff>
      <xdr:row>77</xdr:row>
      <xdr:rowOff>85089</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2209800" y="13191489"/>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80011</xdr:rowOff>
    </xdr:from>
    <xdr:to>
      <xdr:col>15</xdr:col>
      <xdr:colOff>149225</xdr:colOff>
      <xdr:row>77</xdr:row>
      <xdr:rowOff>10161</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30480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20337</xdr:rowOff>
    </xdr:from>
    <xdr:ext cx="762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717800" y="12879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85089</xdr:rowOff>
    </xdr:from>
    <xdr:to>
      <xdr:col>11</xdr:col>
      <xdr:colOff>9525</xdr:colOff>
      <xdr:row>77</xdr:row>
      <xdr:rowOff>149861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1320800" y="13286739"/>
          <a:ext cx="8890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110489</xdr:rowOff>
    </xdr:from>
    <xdr:to>
      <xdr:col>11</xdr:col>
      <xdr:colOff>60325</xdr:colOff>
      <xdr:row>77</xdr:row>
      <xdr:rowOff>40639</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2159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50817</xdr:rowOff>
    </xdr:from>
    <xdr:ext cx="762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1828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81297</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9398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95250</xdr:rowOff>
    </xdr:from>
    <xdr:to>
      <xdr:col>24</xdr:col>
      <xdr:colOff>76200</xdr:colOff>
      <xdr:row>77</xdr:row>
      <xdr:rowOff>25400</xdr:rowOff>
    </xdr:to>
    <xdr:sp macro="" textlink="">
      <xdr:nvSpPr>
        <xdr:cNvPr id="375" name="楕円 374">
          <a:extLst>
            <a:ext uri="{FF2B5EF4-FFF2-40B4-BE49-F238E27FC236}">
              <a16:creationId xmlns:a16="http://schemas.microsoft.com/office/drawing/2014/main" id="{00000000-0008-0000-0400-000077010000}"/>
            </a:ext>
          </a:extLst>
        </xdr:cNvPr>
        <xdr:cNvSpPr/>
      </xdr:nvSpPr>
      <xdr:spPr>
        <a:xfrm>
          <a:off x="47752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111777</xdr:rowOff>
    </xdr:from>
    <xdr:ext cx="762000" cy="259045"/>
    <xdr:sp macro="" textlink="">
      <xdr:nvSpPr>
        <xdr:cNvPr id="376" name="公債費該当値テキスト">
          <a:extLst>
            <a:ext uri="{FF2B5EF4-FFF2-40B4-BE49-F238E27FC236}">
              <a16:creationId xmlns:a16="http://schemas.microsoft.com/office/drawing/2014/main" id="{00000000-0008-0000-0400-000078010000}"/>
            </a:ext>
          </a:extLst>
        </xdr:cNvPr>
        <xdr:cNvSpPr txBox="1"/>
      </xdr:nvSpPr>
      <xdr:spPr>
        <a:xfrm>
          <a:off x="4914900" y="1297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64770</xdr:rowOff>
    </xdr:from>
    <xdr:to>
      <xdr:col>20</xdr:col>
      <xdr:colOff>38100</xdr:colOff>
      <xdr:row>76</xdr:row>
      <xdr:rowOff>166370</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3937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5097</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110489</xdr:rowOff>
    </xdr:from>
    <xdr:to>
      <xdr:col>15</xdr:col>
      <xdr:colOff>149225</xdr:colOff>
      <xdr:row>77</xdr:row>
      <xdr:rowOff>40639</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0480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25416</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34289</xdr:rowOff>
    </xdr:from>
    <xdr:to>
      <xdr:col>11</xdr:col>
      <xdr:colOff>60325</xdr:colOff>
      <xdr:row>77</xdr:row>
      <xdr:rowOff>135889</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2159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120666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99061</xdr:rowOff>
    </xdr:from>
    <xdr:to>
      <xdr:col>6</xdr:col>
      <xdr:colOff>171450</xdr:colOff>
      <xdr:row>78</xdr:row>
      <xdr:rowOff>29211</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1270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13988</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387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5" name="正方形/長方形 384">
          <a:extLst>
            <a:ext uri="{FF2B5EF4-FFF2-40B4-BE49-F238E27FC236}">
              <a16:creationId xmlns:a16="http://schemas.microsoft.com/office/drawing/2014/main" id="{00000000-0008-0000-0400-00008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6" name="正方形/長方形 385">
          <a:extLst>
            <a:ext uri="{FF2B5EF4-FFF2-40B4-BE49-F238E27FC236}">
              <a16:creationId xmlns:a16="http://schemas.microsoft.com/office/drawing/2014/main" id="{00000000-0008-0000-0400-00008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特別会計に対する繰出金の増加により類似団体平均を</a:t>
          </a:r>
          <a:r>
            <a:rPr kumimoji="1" lang="en-US" altLang="ja-JP" sz="1100" b="0" i="0" baseline="0">
              <a:solidFill>
                <a:schemeClr val="dk1"/>
              </a:solidFill>
              <a:effectLst/>
              <a:latin typeface="+mn-lt"/>
              <a:ea typeface="+mn-ea"/>
              <a:cs typeface="+mn-cs"/>
            </a:rPr>
            <a:t>5.1</a:t>
          </a:r>
          <a:r>
            <a:rPr kumimoji="1" lang="ja-JP" altLang="ja-JP" sz="1100" b="0" i="0" baseline="0">
              <a:solidFill>
                <a:schemeClr val="dk1"/>
              </a:solidFill>
              <a:effectLst/>
              <a:latin typeface="+mn-lt"/>
              <a:ea typeface="+mn-ea"/>
              <a:cs typeface="+mn-cs"/>
            </a:rPr>
            <a:t>ポイント上回っている。要因としては介護保険事業勘定特別会計及び診療所・老健特別会計等の特別会計への繰出金の増等が挙げられるため、定員適正化計画に基づき定員管理の適正化に努め、特別会計への繰出金の抑制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7" name="直線コネクタ 396">
          <a:extLst>
            <a:ext uri="{FF2B5EF4-FFF2-40B4-BE49-F238E27FC236}">
              <a16:creationId xmlns:a16="http://schemas.microsoft.com/office/drawing/2014/main" id="{00000000-0008-0000-0400-00008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a:extLst>
            <a:ext uri="{FF2B5EF4-FFF2-40B4-BE49-F238E27FC236}">
              <a16:creationId xmlns:a16="http://schemas.microsoft.com/office/drawing/2014/main" id="{00000000-0008-0000-0400-00009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73660</xdr:rowOff>
    </xdr:from>
    <xdr:to>
      <xdr:col>82</xdr:col>
      <xdr:colOff>107950</xdr:colOff>
      <xdr:row>82</xdr:row>
      <xdr:rowOff>58420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flipV="1">
          <a:off x="16510000" y="1276096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30497</xdr:rowOff>
    </xdr:from>
    <xdr:ext cx="762000" cy="259045"/>
    <xdr:sp macro="" textlink="">
      <xdr:nvSpPr>
        <xdr:cNvPr id="413" name="公債費以外最小値テキスト">
          <a:extLst>
            <a:ext uri="{FF2B5EF4-FFF2-40B4-BE49-F238E27FC236}">
              <a16:creationId xmlns:a16="http://schemas.microsoft.com/office/drawing/2014/main" id="{00000000-0008-0000-0400-00009D010000}"/>
            </a:ext>
          </a:extLst>
        </xdr:cNvPr>
        <xdr:cNvSpPr txBox="1"/>
      </xdr:nvSpPr>
      <xdr:spPr>
        <a:xfrm>
          <a:off x="16598900" y="14089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58420</xdr:rowOff>
    </xdr:from>
    <xdr:to>
      <xdr:col>82</xdr:col>
      <xdr:colOff>196850</xdr:colOff>
      <xdr:row>82</xdr:row>
      <xdr:rowOff>58420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6421100" y="1411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160037</xdr:rowOff>
    </xdr:from>
    <xdr:ext cx="762000" cy="259045"/>
    <xdr:sp macro="" textlink="">
      <xdr:nvSpPr>
        <xdr:cNvPr id="415" name="公債費以外最大値テキスト">
          <a:extLst>
            <a:ext uri="{FF2B5EF4-FFF2-40B4-BE49-F238E27FC236}">
              <a16:creationId xmlns:a16="http://schemas.microsoft.com/office/drawing/2014/main" id="{00000000-0008-0000-0400-00009F010000}"/>
            </a:ext>
          </a:extLst>
        </xdr:cNvPr>
        <xdr:cNvSpPr txBox="1"/>
      </xdr:nvSpPr>
      <xdr:spPr>
        <a:xfrm>
          <a:off x="16598900" y="1250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73660</xdr:rowOff>
    </xdr:from>
    <xdr:to>
      <xdr:col>82</xdr:col>
      <xdr:colOff>196850</xdr:colOff>
      <xdr:row>74</xdr:row>
      <xdr:rowOff>73660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6421100" y="1276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123189</xdr:rowOff>
    </xdr:from>
    <xdr:to>
      <xdr:col>82</xdr:col>
      <xdr:colOff>107950</xdr:colOff>
      <xdr:row>79</xdr:row>
      <xdr:rowOff>153670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5671800" y="13667739"/>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96538</xdr:rowOff>
    </xdr:from>
    <xdr:ext cx="762000" cy="259045"/>
    <xdr:sp macro="" textlink="">
      <xdr:nvSpPr>
        <xdr:cNvPr id="418" name="公債費以外平均値テキスト">
          <a:extLst>
            <a:ext uri="{FF2B5EF4-FFF2-40B4-BE49-F238E27FC236}">
              <a16:creationId xmlns:a16="http://schemas.microsoft.com/office/drawing/2014/main" id="{00000000-0008-0000-0400-0000A2010000}"/>
            </a:ext>
          </a:extLst>
        </xdr:cNvPr>
        <xdr:cNvSpPr txBox="1"/>
      </xdr:nvSpPr>
      <xdr:spPr>
        <a:xfrm>
          <a:off x="16598900" y="13298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80011</xdr:rowOff>
    </xdr:from>
    <xdr:to>
      <xdr:col>82</xdr:col>
      <xdr:colOff>158750</xdr:colOff>
      <xdr:row>79</xdr:row>
      <xdr:rowOff>10161</xdr:rowOff>
    </xdr:to>
    <xdr:sp macro="" textlink="">
      <xdr:nvSpPr>
        <xdr:cNvPr id="419" name="フローチャート: 判断 418">
          <a:extLst>
            <a:ext uri="{FF2B5EF4-FFF2-40B4-BE49-F238E27FC236}">
              <a16:creationId xmlns:a16="http://schemas.microsoft.com/office/drawing/2014/main" id="{00000000-0008-0000-0400-0000A3010000}"/>
            </a:ext>
          </a:extLst>
        </xdr:cNvPr>
        <xdr:cNvSpPr/>
      </xdr:nvSpPr>
      <xdr:spPr>
        <a:xfrm>
          <a:off x="16459200" y="134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43180</xdr:rowOff>
    </xdr:from>
    <xdr:to>
      <xdr:col>78</xdr:col>
      <xdr:colOff>69850</xdr:colOff>
      <xdr:row>79</xdr:row>
      <xdr:rowOff>123189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4782800" y="13416280"/>
          <a:ext cx="889000" cy="25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38100</xdr:rowOff>
    </xdr:from>
    <xdr:to>
      <xdr:col>78</xdr:col>
      <xdr:colOff>120650</xdr:colOff>
      <xdr:row>78</xdr:row>
      <xdr:rowOff>139700</xdr:rowOff>
    </xdr:to>
    <xdr:sp macro="" textlink="">
      <xdr:nvSpPr>
        <xdr:cNvPr id="421" name="フローチャート: 判断 420">
          <a:extLst>
            <a:ext uri="{FF2B5EF4-FFF2-40B4-BE49-F238E27FC236}">
              <a16:creationId xmlns:a16="http://schemas.microsoft.com/office/drawing/2014/main" id="{00000000-0008-0000-0400-0000A5010000}"/>
            </a:ext>
          </a:extLst>
        </xdr:cNvPr>
        <xdr:cNvSpPr/>
      </xdr:nvSpPr>
      <xdr:spPr>
        <a:xfrm>
          <a:off x="15621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149877</xdr:rowOff>
    </xdr:from>
    <xdr:ext cx="7366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5290800" y="1318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43180</xdr:rowOff>
    </xdr:from>
    <xdr:to>
      <xdr:col>73</xdr:col>
      <xdr:colOff>180975</xdr:colOff>
      <xdr:row>79</xdr:row>
      <xdr:rowOff>77470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3893800" y="1341628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106680</xdr:rowOff>
    </xdr:from>
    <xdr:to>
      <xdr:col>74</xdr:col>
      <xdr:colOff>31750</xdr:colOff>
      <xdr:row>78</xdr:row>
      <xdr:rowOff>36830</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47320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47007</xdr:rowOff>
    </xdr:from>
    <xdr:ext cx="762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4401800" y="1307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77470</xdr:rowOff>
    </xdr:from>
    <xdr:to>
      <xdr:col>69</xdr:col>
      <xdr:colOff>92075</xdr:colOff>
      <xdr:row>79</xdr:row>
      <xdr:rowOff>142239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3004800" y="13622020"/>
          <a:ext cx="8890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87630</xdr:rowOff>
    </xdr:from>
    <xdr:to>
      <xdr:col>69</xdr:col>
      <xdr:colOff>142875</xdr:colOff>
      <xdr:row>79</xdr:row>
      <xdr:rowOff>17780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3843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27957</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3512800" y="1322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34289</xdr:rowOff>
    </xdr:from>
    <xdr:to>
      <xdr:col>65</xdr:col>
      <xdr:colOff>53975</xdr:colOff>
      <xdr:row>79</xdr:row>
      <xdr:rowOff>135889</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2954000" y="1357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146066</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2623800" y="13347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102870</xdr:rowOff>
    </xdr:from>
    <xdr:to>
      <xdr:col>82</xdr:col>
      <xdr:colOff>158750</xdr:colOff>
      <xdr:row>80</xdr:row>
      <xdr:rowOff>33020</xdr:rowOff>
    </xdr:to>
    <xdr:sp macro="" textlink="">
      <xdr:nvSpPr>
        <xdr:cNvPr id="436" name="楕円 435">
          <a:extLst>
            <a:ext uri="{FF2B5EF4-FFF2-40B4-BE49-F238E27FC236}">
              <a16:creationId xmlns:a16="http://schemas.microsoft.com/office/drawing/2014/main" id="{00000000-0008-0000-0400-0000B4010000}"/>
            </a:ext>
          </a:extLst>
        </xdr:cNvPr>
        <xdr:cNvSpPr/>
      </xdr:nvSpPr>
      <xdr:spPr>
        <a:xfrm>
          <a:off x="16459200" y="1364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74947</xdr:rowOff>
    </xdr:from>
    <xdr:ext cx="762000" cy="259045"/>
    <xdr:sp macro="" textlink="">
      <xdr:nvSpPr>
        <xdr:cNvPr id="437" name="公債費以外該当値テキスト">
          <a:extLst>
            <a:ext uri="{FF2B5EF4-FFF2-40B4-BE49-F238E27FC236}">
              <a16:creationId xmlns:a16="http://schemas.microsoft.com/office/drawing/2014/main" id="{00000000-0008-0000-0400-0000B5010000}"/>
            </a:ext>
          </a:extLst>
        </xdr:cNvPr>
        <xdr:cNvSpPr txBox="1"/>
      </xdr:nvSpPr>
      <xdr:spPr>
        <a:xfrm>
          <a:off x="16598900" y="1361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72389</xdr:rowOff>
    </xdr:from>
    <xdr:to>
      <xdr:col>78</xdr:col>
      <xdr:colOff>120650</xdr:colOff>
      <xdr:row>80</xdr:row>
      <xdr:rowOff>2539</xdr:rowOff>
    </xdr:to>
    <xdr:sp macro="" textlink="">
      <xdr:nvSpPr>
        <xdr:cNvPr id="438" name="楕円 437">
          <a:extLst>
            <a:ext uri="{FF2B5EF4-FFF2-40B4-BE49-F238E27FC236}">
              <a16:creationId xmlns:a16="http://schemas.microsoft.com/office/drawing/2014/main" id="{00000000-0008-0000-0400-0000B6010000}"/>
            </a:ext>
          </a:extLst>
        </xdr:cNvPr>
        <xdr:cNvSpPr/>
      </xdr:nvSpPr>
      <xdr:spPr>
        <a:xfrm>
          <a:off x="15621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158766</xdr:rowOff>
    </xdr:from>
    <xdr:ext cx="7366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290800" y="13703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163830</xdr:rowOff>
    </xdr:from>
    <xdr:to>
      <xdr:col>74</xdr:col>
      <xdr:colOff>31750</xdr:colOff>
      <xdr:row>78</xdr:row>
      <xdr:rowOff>93980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4732000" y="133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78757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45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26670</xdr:rowOff>
    </xdr:from>
    <xdr:to>
      <xdr:col>69</xdr:col>
      <xdr:colOff>142875</xdr:colOff>
      <xdr:row>79</xdr:row>
      <xdr:rowOff>128270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3843000" y="1357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113047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65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91439</xdr:rowOff>
    </xdr:from>
    <xdr:to>
      <xdr:col>65</xdr:col>
      <xdr:colOff>53975</xdr:colOff>
      <xdr:row>80</xdr:row>
      <xdr:rowOff>21589</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2954000" y="1363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6366</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72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154506</xdr:rowOff>
    </xdr:from>
    <xdr:to>
      <xdr:col>29</xdr:col>
      <xdr:colOff>127000</xdr:colOff>
      <xdr:row>18</xdr:row>
      <xdr:rowOff>139366</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88081"/>
          <a:ext cx="0" cy="11850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111443</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245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139366</xdr:rowOff>
    </xdr:from>
    <xdr:to>
      <xdr:col>30</xdr:col>
      <xdr:colOff>25400</xdr:colOff>
      <xdr:row>18</xdr:row>
      <xdr:rowOff>139366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2730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69433</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31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154506</xdr:rowOff>
    </xdr:from>
    <xdr:to>
      <xdr:col>30</xdr:col>
      <xdr:colOff>25400</xdr:colOff>
      <xdr:row>11</xdr:row>
      <xdr:rowOff>154506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880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139663</xdr:rowOff>
    </xdr:from>
    <xdr:to>
      <xdr:col>29</xdr:col>
      <xdr:colOff>127000</xdr:colOff>
      <xdr:row>17</xdr:row>
      <xdr:rowOff>167373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101938"/>
          <a:ext cx="647700" cy="277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14614</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8054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169537</xdr:rowOff>
    </xdr:from>
    <xdr:to>
      <xdr:col>29</xdr:col>
      <xdr:colOff>177800</xdr:colOff>
      <xdr:row>17</xdr:row>
      <xdr:rowOff>99687</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29603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167373</xdr:rowOff>
    </xdr:from>
    <xdr:to>
      <xdr:col>26</xdr:col>
      <xdr:colOff>50800</xdr:colOff>
      <xdr:row>18</xdr:row>
      <xdr:rowOff>34221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129648"/>
          <a:ext cx="698500" cy="382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17775</xdr:rowOff>
    </xdr:from>
    <xdr:to>
      <xdr:col>26</xdr:col>
      <xdr:colOff>101600</xdr:colOff>
      <xdr:row>17</xdr:row>
      <xdr:rowOff>119375</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29800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129552</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748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34221</xdr:rowOff>
    </xdr:from>
    <xdr:to>
      <xdr:col>22</xdr:col>
      <xdr:colOff>114300</xdr:colOff>
      <xdr:row>18</xdr:row>
      <xdr:rowOff>35225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167946"/>
          <a:ext cx="698500" cy="10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36776</xdr:rowOff>
    </xdr:from>
    <xdr:to>
      <xdr:col>22</xdr:col>
      <xdr:colOff>165100</xdr:colOff>
      <xdr:row>17</xdr:row>
      <xdr:rowOff>138376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2999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148553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76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35225</xdr:rowOff>
    </xdr:from>
    <xdr:to>
      <xdr:col>18</xdr:col>
      <xdr:colOff>177800</xdr:colOff>
      <xdr:row>18</xdr:row>
      <xdr:rowOff>59489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168950"/>
          <a:ext cx="698500" cy="242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50949</xdr:rowOff>
    </xdr:from>
    <xdr:to>
      <xdr:col>19</xdr:col>
      <xdr:colOff>38100</xdr:colOff>
      <xdr:row>17</xdr:row>
      <xdr:rowOff>152549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162726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78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29244</xdr:rowOff>
    </xdr:from>
    <xdr:to>
      <xdr:col>15</xdr:col>
      <xdr:colOff>101600</xdr:colOff>
      <xdr:row>18</xdr:row>
      <xdr:rowOff>130844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629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115621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249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88863</xdr:rowOff>
    </xdr:from>
    <xdr:to>
      <xdr:col>29</xdr:col>
      <xdr:colOff>177800</xdr:colOff>
      <xdr:row>18</xdr:row>
      <xdr:rowOff>19013</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0511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60940</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02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116573</xdr:rowOff>
    </xdr:from>
    <xdr:to>
      <xdr:col>26</xdr:col>
      <xdr:colOff>101600</xdr:colOff>
      <xdr:row>18</xdr:row>
      <xdr:rowOff>46723</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0788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31500</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165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154871</xdr:rowOff>
    </xdr:from>
    <xdr:to>
      <xdr:col>22</xdr:col>
      <xdr:colOff>165100</xdr:colOff>
      <xdr:row>18</xdr:row>
      <xdr:rowOff>85021</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1171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69798</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203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155875</xdr:rowOff>
    </xdr:from>
    <xdr:to>
      <xdr:col>19</xdr:col>
      <xdr:colOff>38100</xdr:colOff>
      <xdr:row>18</xdr:row>
      <xdr:rowOff>86025</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1181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70802</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20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8689</xdr:rowOff>
    </xdr:from>
    <xdr:to>
      <xdr:col>15</xdr:col>
      <xdr:colOff>101600</xdr:colOff>
      <xdr:row>18</xdr:row>
      <xdr:rowOff>110289</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1424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120466</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91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208903</xdr:rowOff>
    </xdr:from>
    <xdr:to>
      <xdr:col>29</xdr:col>
      <xdr:colOff>127000</xdr:colOff>
      <xdr:row>37</xdr:row>
      <xdr:rowOff>18466</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133453"/>
          <a:ext cx="0" cy="10097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36</xdr:row>
      <xdr:rowOff>161993</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115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18466</xdr:rowOff>
    </xdr:from>
    <xdr:to>
      <xdr:col>30</xdr:col>
      <xdr:colOff>25400</xdr:colOff>
      <xdr:row>37</xdr:row>
      <xdr:rowOff>18466</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14316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123830</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876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208903</xdr:rowOff>
    </xdr:from>
    <xdr:to>
      <xdr:col>30</xdr:col>
      <xdr:colOff>25400</xdr:colOff>
      <xdr:row>33</xdr:row>
      <xdr:rowOff>208903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1334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258907</xdr:rowOff>
    </xdr:from>
    <xdr:to>
      <xdr:col>29</xdr:col>
      <xdr:colOff>127000</xdr:colOff>
      <xdr:row>35</xdr:row>
      <xdr:rowOff>297897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869257"/>
          <a:ext cx="647700" cy="389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277272</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5447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89295</xdr:rowOff>
    </xdr:from>
    <xdr:to>
      <xdr:col>29</xdr:col>
      <xdr:colOff>177800</xdr:colOff>
      <xdr:row>35</xdr:row>
      <xdr:rowOff>190895</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699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282649</xdr:rowOff>
    </xdr:from>
    <xdr:to>
      <xdr:col>26</xdr:col>
      <xdr:colOff>50800</xdr:colOff>
      <xdr:row>35</xdr:row>
      <xdr:rowOff>297897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4305300" y="6892999"/>
          <a:ext cx="698500" cy="152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104570</xdr:rowOff>
    </xdr:from>
    <xdr:to>
      <xdr:col>26</xdr:col>
      <xdr:colOff>101600</xdr:colOff>
      <xdr:row>35</xdr:row>
      <xdr:rowOff>206170</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7149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216347</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483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256635</xdr:rowOff>
    </xdr:from>
    <xdr:to>
      <xdr:col>22</xdr:col>
      <xdr:colOff>114300</xdr:colOff>
      <xdr:row>35</xdr:row>
      <xdr:rowOff>282649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3606800" y="6866985"/>
          <a:ext cx="698500" cy="260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123630</xdr:rowOff>
    </xdr:from>
    <xdr:to>
      <xdr:col>22</xdr:col>
      <xdr:colOff>165100</xdr:colOff>
      <xdr:row>35</xdr:row>
      <xdr:rowOff>225230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733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235407</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50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233985</xdr:rowOff>
    </xdr:from>
    <xdr:to>
      <xdr:col>18</xdr:col>
      <xdr:colOff>177800</xdr:colOff>
      <xdr:row>35</xdr:row>
      <xdr:rowOff>256635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2908300" y="6844335"/>
          <a:ext cx="698500" cy="226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145763</xdr:rowOff>
    </xdr:from>
    <xdr:to>
      <xdr:col>19</xdr:col>
      <xdr:colOff>38100</xdr:colOff>
      <xdr:row>35</xdr:row>
      <xdr:rowOff>247363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756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257540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524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188722</xdr:rowOff>
    </xdr:from>
    <xdr:to>
      <xdr:col>15</xdr:col>
      <xdr:colOff>101600</xdr:colOff>
      <xdr:row>35</xdr:row>
      <xdr:rowOff>290322</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799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275099</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88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208107</xdr:rowOff>
    </xdr:from>
    <xdr:to>
      <xdr:col>29</xdr:col>
      <xdr:colOff>177800</xdr:colOff>
      <xdr:row>35</xdr:row>
      <xdr:rowOff>309707</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818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180184</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790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247097</xdr:rowOff>
    </xdr:from>
    <xdr:to>
      <xdr:col>26</xdr:col>
      <xdr:colOff>101600</xdr:colOff>
      <xdr:row>36</xdr:row>
      <xdr:rowOff>5797</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8574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333474</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943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231849</xdr:rowOff>
    </xdr:from>
    <xdr:to>
      <xdr:col>22</xdr:col>
      <xdr:colOff>165100</xdr:colOff>
      <xdr:row>35</xdr:row>
      <xdr:rowOff>333449</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8421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318226</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928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205835</xdr:rowOff>
    </xdr:from>
    <xdr:to>
      <xdr:col>19</xdr:col>
      <xdr:colOff>38100</xdr:colOff>
      <xdr:row>35</xdr:row>
      <xdr:rowOff>307435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8161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292212</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902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183185</xdr:rowOff>
    </xdr:from>
    <xdr:to>
      <xdr:col>15</xdr:col>
      <xdr:colOff>101600</xdr:colOff>
      <xdr:row>35</xdr:row>
      <xdr:rowOff>284785</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7935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294962</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562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4,817
4,800
241.98
5,036,231
4,878,705
156,744
3,064,252
5,158,185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10.6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98243</xdr:rowOff>
    </xdr:from>
    <xdr:to>
      <xdr:col>24</xdr:col>
      <xdr:colOff>62865</xdr:colOff>
      <xdr:row>37</xdr:row>
      <xdr:rowOff>170746</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41743"/>
          <a:ext cx="1270" cy="1272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3123</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18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170746</xdr:rowOff>
    </xdr:from>
    <xdr:to>
      <xdr:col>24</xdr:col>
      <xdr:colOff>152400</xdr:colOff>
      <xdr:row>37</xdr:row>
      <xdr:rowOff>170746</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14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44920</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98243</xdr:rowOff>
    </xdr:from>
    <xdr:to>
      <xdr:col>24</xdr:col>
      <xdr:colOff>152400</xdr:colOff>
      <xdr:row>30</xdr:row>
      <xdr:rowOff>98243</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67786</xdr:rowOff>
    </xdr:from>
    <xdr:to>
      <xdr:col>24</xdr:col>
      <xdr:colOff>63500</xdr:colOff>
      <xdr:row>37</xdr:row>
      <xdr:rowOff>83691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411436"/>
          <a:ext cx="838200" cy="1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67105</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0678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44228</xdr:rowOff>
    </xdr:from>
    <xdr:to>
      <xdr:col>24</xdr:col>
      <xdr:colOff>114300</xdr:colOff>
      <xdr:row>36</xdr:row>
      <xdr:rowOff>145828</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21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83691</xdr:rowOff>
    </xdr:from>
    <xdr:to>
      <xdr:col>19</xdr:col>
      <xdr:colOff>177800</xdr:colOff>
      <xdr:row>37</xdr:row>
      <xdr:rowOff>101503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427341"/>
          <a:ext cx="889000" cy="1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51175</xdr:rowOff>
    </xdr:from>
    <xdr:to>
      <xdr:col>20</xdr:col>
      <xdr:colOff>38100</xdr:colOff>
      <xdr:row>36</xdr:row>
      <xdr:rowOff>152775</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22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169302</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5998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101503</xdr:rowOff>
    </xdr:from>
    <xdr:to>
      <xdr:col>15</xdr:col>
      <xdr:colOff>50800</xdr:colOff>
      <xdr:row>37</xdr:row>
      <xdr:rowOff>104385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445153"/>
          <a:ext cx="889000" cy="2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67206</xdr:rowOff>
    </xdr:from>
    <xdr:to>
      <xdr:col>15</xdr:col>
      <xdr:colOff>101600</xdr:colOff>
      <xdr:row>36</xdr:row>
      <xdr:rowOff>168806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13883</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014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104385</xdr:rowOff>
    </xdr:from>
    <xdr:to>
      <xdr:col>10</xdr:col>
      <xdr:colOff>114300</xdr:colOff>
      <xdr:row>37</xdr:row>
      <xdr:rowOff>147349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448035"/>
          <a:ext cx="889000" cy="4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81093</xdr:rowOff>
    </xdr:from>
    <xdr:to>
      <xdr:col>10</xdr:col>
      <xdr:colOff>165100</xdr:colOff>
      <xdr:row>37</xdr:row>
      <xdr:rowOff>11243</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27770</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69448</xdr:rowOff>
    </xdr:from>
    <xdr:to>
      <xdr:col>6</xdr:col>
      <xdr:colOff>38100</xdr:colOff>
      <xdr:row>37</xdr:row>
      <xdr:rowOff>171048</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41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16125</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188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16986</xdr:rowOff>
    </xdr:from>
    <xdr:to>
      <xdr:col>24</xdr:col>
      <xdr:colOff>114300</xdr:colOff>
      <xdr:row>37</xdr:row>
      <xdr:rowOff>118586</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36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103363</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275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32891</xdr:rowOff>
    </xdr:from>
    <xdr:to>
      <xdr:col>20</xdr:col>
      <xdr:colOff>38100</xdr:colOff>
      <xdr:row>37</xdr:row>
      <xdr:rowOff>134491</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37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125618</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469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50703</xdr:rowOff>
    </xdr:from>
    <xdr:to>
      <xdr:col>15</xdr:col>
      <xdr:colOff>101600</xdr:colOff>
      <xdr:row>37</xdr:row>
      <xdr:rowOff>152303</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394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143430</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487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53585</xdr:rowOff>
    </xdr:from>
    <xdr:to>
      <xdr:col>10</xdr:col>
      <xdr:colOff>165100</xdr:colOff>
      <xdr:row>37</xdr:row>
      <xdr:rowOff>155185</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39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146312</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489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96549</xdr:rowOff>
    </xdr:from>
    <xdr:to>
      <xdr:col>6</xdr:col>
      <xdr:colOff>38100</xdr:colOff>
      <xdr:row>38</xdr:row>
      <xdr:rowOff>26699</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44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17825</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532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143782</xdr:rowOff>
    </xdr:from>
    <xdr:to>
      <xdr:col>24</xdr:col>
      <xdr:colOff>62865</xdr:colOff>
      <xdr:row>58</xdr:row>
      <xdr:rowOff>94226</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16282"/>
          <a:ext cx="1270" cy="1322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98053</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42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94226</xdr:rowOff>
    </xdr:from>
    <xdr:to>
      <xdr:col>24</xdr:col>
      <xdr:colOff>152400</xdr:colOff>
      <xdr:row>58</xdr:row>
      <xdr:rowOff>94226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38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90459</xdr:rowOff>
    </xdr:from>
    <xdr:ext cx="690189"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49150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1,136,786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143782</xdr:rowOff>
    </xdr:from>
    <xdr:to>
      <xdr:col>24</xdr:col>
      <xdr:colOff>152400</xdr:colOff>
      <xdr:row>50</xdr:row>
      <xdr:rowOff>143782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16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169146</xdr:rowOff>
    </xdr:from>
    <xdr:to>
      <xdr:col>24</xdr:col>
      <xdr:colOff>63500</xdr:colOff>
      <xdr:row>57</xdr:row>
      <xdr:rowOff>170782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3797300" y="9941796"/>
          <a:ext cx="838200" cy="1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24317</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255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1440</xdr:rowOff>
    </xdr:from>
    <xdr:to>
      <xdr:col>24</xdr:col>
      <xdr:colOff>114300</xdr:colOff>
      <xdr:row>57</xdr:row>
      <xdr:rowOff>103040</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7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169146</xdr:rowOff>
    </xdr:from>
    <xdr:to>
      <xdr:col>19</xdr:col>
      <xdr:colOff>177800</xdr:colOff>
      <xdr:row>58</xdr:row>
      <xdr:rowOff>17272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941796"/>
          <a:ext cx="889000" cy="19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5522</xdr:rowOff>
    </xdr:from>
    <xdr:to>
      <xdr:col>20</xdr:col>
      <xdr:colOff>38100</xdr:colOff>
      <xdr:row>57</xdr:row>
      <xdr:rowOff>107122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77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123649</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553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17272</xdr:rowOff>
    </xdr:from>
    <xdr:to>
      <xdr:col>15</xdr:col>
      <xdr:colOff>50800</xdr:colOff>
      <xdr:row>58</xdr:row>
      <xdr:rowOff>24850</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961372"/>
          <a:ext cx="889000" cy="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39268</xdr:rowOff>
    </xdr:from>
    <xdr:to>
      <xdr:col>15</xdr:col>
      <xdr:colOff>101600</xdr:colOff>
      <xdr:row>57</xdr:row>
      <xdr:rowOff>140868</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157395</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587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24850</xdr:rowOff>
    </xdr:from>
    <xdr:to>
      <xdr:col>10</xdr:col>
      <xdr:colOff>114300</xdr:colOff>
      <xdr:row>58</xdr:row>
      <xdr:rowOff>29738</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968950"/>
          <a:ext cx="889000" cy="4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52315</xdr:rowOff>
    </xdr:from>
    <xdr:to>
      <xdr:col>10</xdr:col>
      <xdr:colOff>165100</xdr:colOff>
      <xdr:row>57</xdr:row>
      <xdr:rowOff>153915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2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170442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60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145038</xdr:rowOff>
    </xdr:from>
    <xdr:to>
      <xdr:col>6</xdr:col>
      <xdr:colOff>38100</xdr:colOff>
      <xdr:row>58</xdr:row>
      <xdr:rowOff>75188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91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91715</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692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119982</xdr:rowOff>
    </xdr:from>
    <xdr:to>
      <xdr:col>24</xdr:col>
      <xdr:colOff>114300</xdr:colOff>
      <xdr:row>58</xdr:row>
      <xdr:rowOff>50132</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892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34909</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807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118346</xdr:rowOff>
    </xdr:from>
    <xdr:to>
      <xdr:col>20</xdr:col>
      <xdr:colOff>38100</xdr:colOff>
      <xdr:row>58</xdr:row>
      <xdr:rowOff>48496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89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39623</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98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137922</xdr:rowOff>
    </xdr:from>
    <xdr:to>
      <xdr:col>15</xdr:col>
      <xdr:colOff>101600</xdr:colOff>
      <xdr:row>58</xdr:row>
      <xdr:rowOff>68072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91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59199</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10003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145500</xdr:rowOff>
    </xdr:from>
    <xdr:to>
      <xdr:col>10</xdr:col>
      <xdr:colOff>165100</xdr:colOff>
      <xdr:row>58</xdr:row>
      <xdr:rowOff>75650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91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66777</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10010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150388</xdr:rowOff>
    </xdr:from>
    <xdr:to>
      <xdr:col>6</xdr:col>
      <xdr:colOff>38100</xdr:colOff>
      <xdr:row>58</xdr:row>
      <xdr:rowOff>80538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92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71665</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10015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91539</xdr:rowOff>
    </xdr:from>
    <xdr:to>
      <xdr:col>24</xdr:col>
      <xdr:colOff>62865</xdr:colOff>
      <xdr:row>78</xdr:row>
      <xdr:rowOff>137272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435939"/>
          <a:ext cx="1270" cy="1074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141099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14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137272</xdr:rowOff>
    </xdr:from>
    <xdr:to>
      <xdr:col>24</xdr:col>
      <xdr:colOff>152400</xdr:colOff>
      <xdr:row>78</xdr:row>
      <xdr:rowOff>137272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1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38216</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211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91539</xdr:rowOff>
    </xdr:from>
    <xdr:to>
      <xdr:col>24</xdr:col>
      <xdr:colOff>152400</xdr:colOff>
      <xdr:row>72</xdr:row>
      <xdr:rowOff>91539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43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53710</xdr:rowOff>
    </xdr:from>
    <xdr:to>
      <xdr:col>24</xdr:col>
      <xdr:colOff>63500</xdr:colOff>
      <xdr:row>78</xdr:row>
      <xdr:rowOff>56435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426810"/>
          <a:ext cx="838200" cy="2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99359</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29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76482</xdr:rowOff>
    </xdr:from>
    <xdr:to>
      <xdr:col>24</xdr:col>
      <xdr:colOff>114300</xdr:colOff>
      <xdr:row>78</xdr:row>
      <xdr:rowOff>6632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7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56435</xdr:rowOff>
    </xdr:from>
    <xdr:to>
      <xdr:col>19</xdr:col>
      <xdr:colOff>177800</xdr:colOff>
      <xdr:row>78</xdr:row>
      <xdr:rowOff>60956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429535"/>
          <a:ext cx="889000" cy="4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81663</xdr:rowOff>
    </xdr:from>
    <xdr:to>
      <xdr:col>20</xdr:col>
      <xdr:colOff>38100</xdr:colOff>
      <xdr:row>78</xdr:row>
      <xdr:rowOff>11813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28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28340</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05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59644</xdr:rowOff>
    </xdr:from>
    <xdr:to>
      <xdr:col>15</xdr:col>
      <xdr:colOff>50800</xdr:colOff>
      <xdr:row>78</xdr:row>
      <xdr:rowOff>60956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432744"/>
          <a:ext cx="889000" cy="1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92749</xdr:rowOff>
    </xdr:from>
    <xdr:to>
      <xdr:col>15</xdr:col>
      <xdr:colOff>101600</xdr:colOff>
      <xdr:row>78</xdr:row>
      <xdr:rowOff>22899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39426</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06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59644</xdr:rowOff>
    </xdr:from>
    <xdr:to>
      <xdr:col>10</xdr:col>
      <xdr:colOff>114300</xdr:colOff>
      <xdr:row>78</xdr:row>
      <xdr:rowOff>72588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432744"/>
          <a:ext cx="889000" cy="12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110832</xdr:rowOff>
    </xdr:from>
    <xdr:to>
      <xdr:col>10</xdr:col>
      <xdr:colOff>165100</xdr:colOff>
      <xdr:row>78</xdr:row>
      <xdr:rowOff>40982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57509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08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16151</xdr:rowOff>
    </xdr:from>
    <xdr:to>
      <xdr:col>6</xdr:col>
      <xdr:colOff>38100</xdr:colOff>
      <xdr:row>78</xdr:row>
      <xdr:rowOff>117751</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89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134278</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164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2910</xdr:rowOff>
    </xdr:from>
    <xdr:to>
      <xdr:col>24</xdr:col>
      <xdr:colOff>114300</xdr:colOff>
      <xdr:row>78</xdr:row>
      <xdr:rowOff>104510</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37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89287</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29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5635</xdr:rowOff>
    </xdr:from>
    <xdr:to>
      <xdr:col>20</xdr:col>
      <xdr:colOff>38100</xdr:colOff>
      <xdr:row>78</xdr:row>
      <xdr:rowOff>107235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37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98362</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471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10156</xdr:rowOff>
    </xdr:from>
    <xdr:to>
      <xdr:col>15</xdr:col>
      <xdr:colOff>101600</xdr:colOff>
      <xdr:row>78</xdr:row>
      <xdr:rowOff>111756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38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102883</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47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8844</xdr:rowOff>
    </xdr:from>
    <xdr:to>
      <xdr:col>10</xdr:col>
      <xdr:colOff>165100</xdr:colOff>
      <xdr:row>78</xdr:row>
      <xdr:rowOff>110444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38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101571</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474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21788</xdr:rowOff>
    </xdr:from>
    <xdr:to>
      <xdr:col>6</xdr:col>
      <xdr:colOff>38100</xdr:colOff>
      <xdr:row>78</xdr:row>
      <xdr:rowOff>123388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394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114515</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48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18520</xdr:rowOff>
    </xdr:from>
    <xdr:to>
      <xdr:col>24</xdr:col>
      <xdr:colOff>62865</xdr:colOff>
      <xdr:row>97</xdr:row>
      <xdr:rowOff>108755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49020"/>
          <a:ext cx="1270" cy="1290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112582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74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108755</xdr:rowOff>
    </xdr:from>
    <xdr:to>
      <xdr:col>24</xdr:col>
      <xdr:colOff>152400</xdr:colOff>
      <xdr:row>97</xdr:row>
      <xdr:rowOff>108755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739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136647</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24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18520</xdr:rowOff>
    </xdr:from>
    <xdr:to>
      <xdr:col>24</xdr:col>
      <xdr:colOff>152400</xdr:colOff>
      <xdr:row>90</xdr:row>
      <xdr:rowOff>18520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4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14649</xdr:rowOff>
    </xdr:from>
    <xdr:to>
      <xdr:col>24</xdr:col>
      <xdr:colOff>63500</xdr:colOff>
      <xdr:row>94</xdr:row>
      <xdr:rowOff>73710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130949"/>
          <a:ext cx="838200" cy="5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128295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2445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149868</xdr:rowOff>
    </xdr:from>
    <xdr:to>
      <xdr:col>24</xdr:col>
      <xdr:colOff>114300</xdr:colOff>
      <xdr:row>95</xdr:row>
      <xdr:rowOff>80018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6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17681</xdr:rowOff>
    </xdr:from>
    <xdr:to>
      <xdr:col>19</xdr:col>
      <xdr:colOff>177800</xdr:colOff>
      <xdr:row>94</xdr:row>
      <xdr:rowOff>73710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2908300" y="16133981"/>
          <a:ext cx="889000" cy="56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25433</xdr:rowOff>
    </xdr:from>
    <xdr:to>
      <xdr:col>20</xdr:col>
      <xdr:colOff>38100</xdr:colOff>
      <xdr:row>95</xdr:row>
      <xdr:rowOff>127033</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313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118160</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40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17681</xdr:rowOff>
    </xdr:from>
    <xdr:to>
      <xdr:col>15</xdr:col>
      <xdr:colOff>50800</xdr:colOff>
      <xdr:row>95</xdr:row>
      <xdr:rowOff>36266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133981"/>
          <a:ext cx="889000" cy="190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133783</xdr:rowOff>
    </xdr:from>
    <xdr:to>
      <xdr:col>15</xdr:col>
      <xdr:colOff>101600</xdr:colOff>
      <xdr:row>95</xdr:row>
      <xdr:rowOff>63933</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55060</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342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36266</xdr:rowOff>
    </xdr:from>
    <xdr:to>
      <xdr:col>10</xdr:col>
      <xdr:colOff>114300</xdr:colOff>
      <xdr:row>95</xdr:row>
      <xdr:rowOff>61268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324016"/>
          <a:ext cx="889000" cy="25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133705</xdr:rowOff>
    </xdr:from>
    <xdr:to>
      <xdr:col>10</xdr:col>
      <xdr:colOff>165100</xdr:colOff>
      <xdr:row>96</xdr:row>
      <xdr:rowOff>63855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54982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51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105953</xdr:rowOff>
    </xdr:from>
    <xdr:to>
      <xdr:col>6</xdr:col>
      <xdr:colOff>38100</xdr:colOff>
      <xdr:row>96</xdr:row>
      <xdr:rowOff>36103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393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27230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486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135299</xdr:rowOff>
    </xdr:from>
    <xdr:to>
      <xdr:col>24</xdr:col>
      <xdr:colOff>114300</xdr:colOff>
      <xdr:row>94</xdr:row>
      <xdr:rowOff>65449</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080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158176</xdr:rowOff>
    </xdr:from>
    <xdr:ext cx="599010"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5931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22910</xdr:rowOff>
    </xdr:from>
    <xdr:to>
      <xdr:col>20</xdr:col>
      <xdr:colOff>38100</xdr:colOff>
      <xdr:row>94</xdr:row>
      <xdr:rowOff>124510</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13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141037</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497795" y="15914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138331</xdr:rowOff>
    </xdr:from>
    <xdr:to>
      <xdr:col>15</xdr:col>
      <xdr:colOff>101600</xdr:colOff>
      <xdr:row>94</xdr:row>
      <xdr:rowOff>68481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083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85008</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08795" y="15858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156916</xdr:rowOff>
    </xdr:from>
    <xdr:to>
      <xdr:col>10</xdr:col>
      <xdr:colOff>165100</xdr:colOff>
      <xdr:row>95</xdr:row>
      <xdr:rowOff>87066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273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103593</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04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10468</xdr:rowOff>
    </xdr:from>
    <xdr:to>
      <xdr:col>6</xdr:col>
      <xdr:colOff>38100</xdr:colOff>
      <xdr:row>95</xdr:row>
      <xdr:rowOff>112068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29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128595</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073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93,398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147465</xdr:rowOff>
    </xdr:from>
    <xdr:to>
      <xdr:col>54</xdr:col>
      <xdr:colOff>189865</xdr:colOff>
      <xdr:row>38</xdr:row>
      <xdr:rowOff>31353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462415"/>
          <a:ext cx="1270" cy="1084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35180</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5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31353</xdr:rowOff>
    </xdr:from>
    <xdr:to>
      <xdr:col>55</xdr:col>
      <xdr:colOff>88900</xdr:colOff>
      <xdr:row>38</xdr:row>
      <xdr:rowOff>31353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46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94142</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237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147465</xdr:rowOff>
    </xdr:from>
    <xdr:to>
      <xdr:col>55</xdr:col>
      <xdr:colOff>88900</xdr:colOff>
      <xdr:row>31</xdr:row>
      <xdr:rowOff>147465</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46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32355</xdr:rowOff>
    </xdr:from>
    <xdr:to>
      <xdr:col>55</xdr:col>
      <xdr:colOff>0</xdr:colOff>
      <xdr:row>37</xdr:row>
      <xdr:rowOff>65864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9639300" y="6376005"/>
          <a:ext cx="838200" cy="33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870</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0016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149443</xdr:rowOff>
    </xdr:from>
    <xdr:to>
      <xdr:col>55</xdr:col>
      <xdr:colOff>50800</xdr:colOff>
      <xdr:row>36</xdr:row>
      <xdr:rowOff>79593</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15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32355</xdr:rowOff>
    </xdr:from>
    <xdr:to>
      <xdr:col>50</xdr:col>
      <xdr:colOff>114300</xdr:colOff>
      <xdr:row>37</xdr:row>
      <xdr:rowOff>126666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8750300" y="6376005"/>
          <a:ext cx="889000" cy="9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14757</xdr:rowOff>
    </xdr:from>
    <xdr:to>
      <xdr:col>50</xdr:col>
      <xdr:colOff>165100</xdr:colOff>
      <xdr:row>36</xdr:row>
      <xdr:rowOff>116357</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18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132884</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5962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66672</xdr:rowOff>
    </xdr:from>
    <xdr:to>
      <xdr:col>45</xdr:col>
      <xdr:colOff>177800</xdr:colOff>
      <xdr:row>37</xdr:row>
      <xdr:rowOff>126666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7861300" y="6238872"/>
          <a:ext cx="889000" cy="231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55259</xdr:rowOff>
    </xdr:from>
    <xdr:to>
      <xdr:col>46</xdr:col>
      <xdr:colOff>38100</xdr:colOff>
      <xdr:row>36</xdr:row>
      <xdr:rowOff>156859</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1936</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002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66672</xdr:rowOff>
    </xdr:from>
    <xdr:to>
      <xdr:col>41</xdr:col>
      <xdr:colOff>50800</xdr:colOff>
      <xdr:row>37</xdr:row>
      <xdr:rowOff>155868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238872"/>
          <a:ext cx="889000" cy="260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37204</xdr:rowOff>
    </xdr:from>
    <xdr:to>
      <xdr:col>41</xdr:col>
      <xdr:colOff>101600</xdr:colOff>
      <xdr:row>35</xdr:row>
      <xdr:rowOff>138804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155331</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581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50920</xdr:rowOff>
    </xdr:from>
    <xdr:to>
      <xdr:col>36</xdr:col>
      <xdr:colOff>165100</xdr:colOff>
      <xdr:row>37</xdr:row>
      <xdr:rowOff>152520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9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169047</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169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15064</xdr:rowOff>
    </xdr:from>
    <xdr:to>
      <xdr:col>55</xdr:col>
      <xdr:colOff>50800</xdr:colOff>
      <xdr:row>37</xdr:row>
      <xdr:rowOff>116664</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35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164941</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337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153005</xdr:rowOff>
    </xdr:from>
    <xdr:to>
      <xdr:col>50</xdr:col>
      <xdr:colOff>165100</xdr:colOff>
      <xdr:row>37</xdr:row>
      <xdr:rowOff>83155</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32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74282</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417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75866</xdr:rowOff>
    </xdr:from>
    <xdr:to>
      <xdr:col>46</xdr:col>
      <xdr:colOff>38100</xdr:colOff>
      <xdr:row>38</xdr:row>
      <xdr:rowOff>6016</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41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168593</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512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15872</xdr:rowOff>
    </xdr:from>
    <xdr:to>
      <xdr:col>41</xdr:col>
      <xdr:colOff>101600</xdr:colOff>
      <xdr:row>36</xdr:row>
      <xdr:rowOff>117472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18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108599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6280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105068</xdr:rowOff>
    </xdr:from>
    <xdr:to>
      <xdr:col>36</xdr:col>
      <xdr:colOff>165100</xdr:colOff>
      <xdr:row>38</xdr:row>
      <xdr:rowOff>35218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44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26345</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541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75465</xdr:rowOff>
    </xdr:from>
    <xdr:to>
      <xdr:col>54</xdr:col>
      <xdr:colOff>189865</xdr:colOff>
      <xdr:row>59</xdr:row>
      <xdr:rowOff>39693</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647965"/>
          <a:ext cx="1270" cy="1507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43520</xdr:rowOff>
    </xdr:from>
    <xdr:ext cx="469744"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59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39693</xdr:rowOff>
    </xdr:from>
    <xdr:to>
      <xdr:col>55</xdr:col>
      <xdr:colOff>88900</xdr:colOff>
      <xdr:row>59</xdr:row>
      <xdr:rowOff>39693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5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22142</xdr:rowOff>
    </xdr:from>
    <xdr:ext cx="690189"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4231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1,984,298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75465</xdr:rowOff>
    </xdr:from>
    <xdr:to>
      <xdr:col>55</xdr:col>
      <xdr:colOff>88900</xdr:colOff>
      <xdr:row>50</xdr:row>
      <xdr:rowOff>75465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647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137182</xdr:rowOff>
    </xdr:from>
    <xdr:to>
      <xdr:col>55</xdr:col>
      <xdr:colOff>0</xdr:colOff>
      <xdr:row>58</xdr:row>
      <xdr:rowOff>144032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9639300" y="10081282"/>
          <a:ext cx="838200" cy="6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134377</xdr:rowOff>
    </xdr:from>
    <xdr:ext cx="599010"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7355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295,341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111500</xdr:rowOff>
    </xdr:from>
    <xdr:to>
      <xdr:col>55</xdr:col>
      <xdr:colOff>50800</xdr:colOff>
      <xdr:row>58</xdr:row>
      <xdr:rowOff>41650</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8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136299</xdr:rowOff>
    </xdr:from>
    <xdr:to>
      <xdr:col>50</xdr:col>
      <xdr:colOff>114300</xdr:colOff>
      <xdr:row>58</xdr:row>
      <xdr:rowOff>144032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8750300" y="10080399"/>
          <a:ext cx="889000" cy="7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121471</xdr:rowOff>
    </xdr:from>
    <xdr:to>
      <xdr:col>50</xdr:col>
      <xdr:colOff>165100</xdr:colOff>
      <xdr:row>58</xdr:row>
      <xdr:rowOff>51621</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89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68148</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39795" y="966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136299</xdr:rowOff>
    </xdr:from>
    <xdr:to>
      <xdr:col>45</xdr:col>
      <xdr:colOff>177800</xdr:colOff>
      <xdr:row>58</xdr:row>
      <xdr:rowOff>160537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7861300" y="10080399"/>
          <a:ext cx="889000" cy="2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125120</xdr:rowOff>
    </xdr:from>
    <xdr:to>
      <xdr:col>46</xdr:col>
      <xdr:colOff>38100</xdr:colOff>
      <xdr:row>58</xdr:row>
      <xdr:rowOff>55270</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89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71797</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9672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122494</xdr:rowOff>
    </xdr:from>
    <xdr:to>
      <xdr:col>41</xdr:col>
      <xdr:colOff>50800</xdr:colOff>
      <xdr:row>58</xdr:row>
      <xdr:rowOff>160537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6972300" y="10066594"/>
          <a:ext cx="889000" cy="3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107162</xdr:rowOff>
    </xdr:from>
    <xdr:to>
      <xdr:col>41</xdr:col>
      <xdr:colOff>101600</xdr:colOff>
      <xdr:row>58</xdr:row>
      <xdr:rowOff>37312</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87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53839</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9655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20111</xdr:rowOff>
    </xdr:from>
    <xdr:to>
      <xdr:col>36</xdr:col>
      <xdr:colOff>165100</xdr:colOff>
      <xdr:row>58</xdr:row>
      <xdr:rowOff>121711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96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138238</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672795" y="9739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86382</xdr:rowOff>
    </xdr:from>
    <xdr:to>
      <xdr:col>55</xdr:col>
      <xdr:colOff>50800</xdr:colOff>
      <xdr:row>59</xdr:row>
      <xdr:rowOff>16532</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1003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1309</xdr:rowOff>
    </xdr:from>
    <xdr:ext cx="599010"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945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93232</xdr:rowOff>
    </xdr:from>
    <xdr:to>
      <xdr:col>50</xdr:col>
      <xdr:colOff>165100</xdr:colOff>
      <xdr:row>59</xdr:row>
      <xdr:rowOff>23382</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1003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14509</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72111" y="1013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85499</xdr:rowOff>
    </xdr:from>
    <xdr:to>
      <xdr:col>46</xdr:col>
      <xdr:colOff>38100</xdr:colOff>
      <xdr:row>59</xdr:row>
      <xdr:rowOff>15649</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1002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6776</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50795" y="10122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109737</xdr:rowOff>
    </xdr:from>
    <xdr:to>
      <xdr:col>41</xdr:col>
      <xdr:colOff>101600</xdr:colOff>
      <xdr:row>59</xdr:row>
      <xdr:rowOff>39887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10053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31014</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1014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71694</xdr:rowOff>
    </xdr:from>
    <xdr:to>
      <xdr:col>36</xdr:col>
      <xdr:colOff>165100</xdr:colOff>
      <xdr:row>59</xdr:row>
      <xdr:rowOff>1844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1001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164421</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672795" y="10108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57513</xdr:rowOff>
    </xdr:from>
    <xdr:to>
      <xdr:col>54</xdr:col>
      <xdr:colOff>189865</xdr:colOff>
      <xdr:row>79</xdr:row>
      <xdr:rowOff>98879</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230463"/>
          <a:ext cx="1270" cy="1412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4190</xdr:rowOff>
    </xdr:from>
    <xdr:ext cx="690189"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0056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57513</xdr:rowOff>
    </xdr:from>
    <xdr:to>
      <xdr:col>55</xdr:col>
      <xdr:colOff>88900</xdr:colOff>
      <xdr:row>71</xdr:row>
      <xdr:rowOff>57513</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230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98845</xdr:rowOff>
    </xdr:from>
    <xdr:to>
      <xdr:col>55</xdr:col>
      <xdr:colOff>0</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643395"/>
          <a:ext cx="838200" cy="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166082</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3677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143205</xdr:rowOff>
    </xdr:from>
    <xdr:to>
      <xdr:col>55</xdr:col>
      <xdr:colOff>50800</xdr:colOff>
      <xdr:row>79</xdr:row>
      <xdr:rowOff>73355</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51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74177</xdr:rowOff>
    </xdr:from>
    <xdr:to>
      <xdr:col>50</xdr:col>
      <xdr:colOff>114300</xdr:colOff>
      <xdr:row>79</xdr:row>
      <xdr:rowOff>98879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618727"/>
          <a:ext cx="889000" cy="24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134472</xdr:rowOff>
    </xdr:from>
    <xdr:to>
      <xdr:col>50</xdr:col>
      <xdr:colOff>165100</xdr:colOff>
      <xdr:row>79</xdr:row>
      <xdr:rowOff>64622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507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81149</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28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74177</xdr:rowOff>
    </xdr:from>
    <xdr:to>
      <xdr:col>45</xdr:col>
      <xdr:colOff>177800</xdr:colOff>
      <xdr:row>79</xdr:row>
      <xdr:rowOff>97340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618727"/>
          <a:ext cx="889000" cy="23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146106</xdr:rowOff>
    </xdr:from>
    <xdr:to>
      <xdr:col>46</xdr:col>
      <xdr:colOff>38100</xdr:colOff>
      <xdr:row>79</xdr:row>
      <xdr:rowOff>76256</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519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92783</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294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40948</xdr:rowOff>
    </xdr:from>
    <xdr:to>
      <xdr:col>41</xdr:col>
      <xdr:colOff>50800</xdr:colOff>
      <xdr:row>79</xdr:row>
      <xdr:rowOff>97340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585498"/>
          <a:ext cx="889000" cy="56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132890</xdr:rowOff>
    </xdr:from>
    <xdr:to>
      <xdr:col>41</xdr:col>
      <xdr:colOff>101600</xdr:colOff>
      <xdr:row>79</xdr:row>
      <xdr:rowOff>63040</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50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79567</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28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693</xdr:rowOff>
    </xdr:from>
    <xdr:to>
      <xdr:col>36</xdr:col>
      <xdr:colOff>165100</xdr:colOff>
      <xdr:row>79</xdr:row>
      <xdr:rowOff>102293</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54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93420</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63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48045</xdr:rowOff>
    </xdr:from>
    <xdr:to>
      <xdr:col>55</xdr:col>
      <xdr:colOff>50800</xdr:colOff>
      <xdr:row>79</xdr:row>
      <xdr:rowOff>149645</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59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134422</xdr:rowOff>
    </xdr:from>
    <xdr:ext cx="313932"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5075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48079</xdr:rowOff>
    </xdr:from>
    <xdr:to>
      <xdr:col>50</xdr:col>
      <xdr:colOff>165100</xdr:colOff>
      <xdr:row>79</xdr:row>
      <xdr:rowOff>149679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140806</xdr:rowOff>
    </xdr:from>
    <xdr:ext cx="249299"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514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23377</xdr:rowOff>
    </xdr:from>
    <xdr:to>
      <xdr:col>46</xdr:col>
      <xdr:colOff>38100</xdr:colOff>
      <xdr:row>79</xdr:row>
      <xdr:rowOff>124977</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56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116104</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66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46540</xdr:rowOff>
    </xdr:from>
    <xdr:to>
      <xdr:col>41</xdr:col>
      <xdr:colOff>101600</xdr:colOff>
      <xdr:row>79</xdr:row>
      <xdr:rowOff>148140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59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139267</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68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161598</xdr:rowOff>
    </xdr:from>
    <xdr:to>
      <xdr:col>36</xdr:col>
      <xdr:colOff>165100</xdr:colOff>
      <xdr:row>79</xdr:row>
      <xdr:rowOff>91748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534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108275</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309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143419</xdr:rowOff>
    </xdr:from>
    <xdr:to>
      <xdr:col>54</xdr:col>
      <xdr:colOff>189865</xdr:colOff>
      <xdr:row>99</xdr:row>
      <xdr:rowOff>98879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573919"/>
          <a:ext cx="1270" cy="1498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102706</xdr:rowOff>
    </xdr:from>
    <xdr:ext cx="249299"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98879</xdr:rowOff>
    </xdr:from>
    <xdr:to>
      <xdr:col>55</xdr:col>
      <xdr:colOff>88900</xdr:colOff>
      <xdr:row>99</xdr:row>
      <xdr:rowOff>98879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90096</xdr:rowOff>
    </xdr:from>
    <xdr:ext cx="690189"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3491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143419</xdr:rowOff>
    </xdr:from>
    <xdr:to>
      <xdr:col>55</xdr:col>
      <xdr:colOff>88900</xdr:colOff>
      <xdr:row>90</xdr:row>
      <xdr:rowOff>143419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573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169901</xdr:rowOff>
    </xdr:from>
    <xdr:to>
      <xdr:col>55</xdr:col>
      <xdr:colOff>0</xdr:colOff>
      <xdr:row>99</xdr:row>
      <xdr:rowOff>4535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972001"/>
          <a:ext cx="838200" cy="6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44132</xdr:rowOff>
    </xdr:from>
    <xdr:ext cx="599010"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6747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21255</xdr:rowOff>
    </xdr:from>
    <xdr:to>
      <xdr:col>55</xdr:col>
      <xdr:colOff>50800</xdr:colOff>
      <xdr:row>98</xdr:row>
      <xdr:rowOff>122855</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8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4535</xdr:rowOff>
    </xdr:from>
    <xdr:to>
      <xdr:col>50</xdr:col>
      <xdr:colOff>114300</xdr:colOff>
      <xdr:row>99</xdr:row>
      <xdr:rowOff>21357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978085"/>
          <a:ext cx="889000" cy="1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44664</xdr:rowOff>
    </xdr:from>
    <xdr:to>
      <xdr:col>50</xdr:col>
      <xdr:colOff>165100</xdr:colOff>
      <xdr:row>98</xdr:row>
      <xdr:rowOff>146264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846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162791</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39795" y="16621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21357</xdr:rowOff>
    </xdr:from>
    <xdr:to>
      <xdr:col>45</xdr:col>
      <xdr:colOff>177800</xdr:colOff>
      <xdr:row>99</xdr:row>
      <xdr:rowOff>34345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994907"/>
          <a:ext cx="889000" cy="1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57206</xdr:rowOff>
    </xdr:from>
    <xdr:to>
      <xdr:col>46</xdr:col>
      <xdr:colOff>38100</xdr:colOff>
      <xdr:row>98</xdr:row>
      <xdr:rowOff>158806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859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3883</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50795" y="16634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32668</xdr:rowOff>
    </xdr:from>
    <xdr:to>
      <xdr:col>41</xdr:col>
      <xdr:colOff>50800</xdr:colOff>
      <xdr:row>99</xdr:row>
      <xdr:rowOff>34345</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7006218"/>
          <a:ext cx="889000" cy="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23687</xdr:rowOff>
    </xdr:from>
    <xdr:to>
      <xdr:col>41</xdr:col>
      <xdr:colOff>101600</xdr:colOff>
      <xdr:row>98</xdr:row>
      <xdr:rowOff>125287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825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141814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61795" y="16601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96811</xdr:rowOff>
    </xdr:from>
    <xdr:to>
      <xdr:col>36</xdr:col>
      <xdr:colOff>165100</xdr:colOff>
      <xdr:row>99</xdr:row>
      <xdr:rowOff>26961</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898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43488</xdr:rowOff>
    </xdr:from>
    <xdr:ext cx="59901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672795" y="16674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119101</xdr:rowOff>
    </xdr:from>
    <xdr:to>
      <xdr:col>55</xdr:col>
      <xdr:colOff>50800</xdr:colOff>
      <xdr:row>99</xdr:row>
      <xdr:rowOff>49251</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92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34028</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836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125185</xdr:rowOff>
    </xdr:from>
    <xdr:to>
      <xdr:col>50</xdr:col>
      <xdr:colOff>165100</xdr:colOff>
      <xdr:row>99</xdr:row>
      <xdr:rowOff>55335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927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46462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7020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142007</xdr:rowOff>
    </xdr:from>
    <xdr:to>
      <xdr:col>46</xdr:col>
      <xdr:colOff>38100</xdr:colOff>
      <xdr:row>99</xdr:row>
      <xdr:rowOff>72157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944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63284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7036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154995</xdr:rowOff>
    </xdr:from>
    <xdr:to>
      <xdr:col>41</xdr:col>
      <xdr:colOff>101600</xdr:colOff>
      <xdr:row>99</xdr:row>
      <xdr:rowOff>85145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95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76272</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704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153318</xdr:rowOff>
    </xdr:from>
    <xdr:to>
      <xdr:col>36</xdr:col>
      <xdr:colOff>165100</xdr:colOff>
      <xdr:row>99</xdr:row>
      <xdr:rowOff>83468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955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74595</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7048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92727</xdr:rowOff>
    </xdr:from>
    <xdr:ext cx="685572"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760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154162</xdr:rowOff>
    </xdr:from>
    <xdr:to>
      <xdr:col>85</xdr:col>
      <xdr:colOff>126364</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297662"/>
          <a:ext cx="1269" cy="1433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66526</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530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100839</xdr:rowOff>
    </xdr:from>
    <xdr:ext cx="69018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0728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154162</xdr:rowOff>
    </xdr:from>
    <xdr:to>
      <xdr:col>86</xdr:col>
      <xdr:colOff>25400</xdr:colOff>
      <xdr:row>30</xdr:row>
      <xdr:rowOff>154162</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297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23663</xdr:rowOff>
    </xdr:from>
    <xdr:to>
      <xdr:col>85</xdr:col>
      <xdr:colOff>127000</xdr:colOff>
      <xdr:row>39</xdr:row>
      <xdr:rowOff>41607</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710213"/>
          <a:ext cx="838200" cy="17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155425</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4990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132548</xdr:rowOff>
    </xdr:from>
    <xdr:to>
      <xdr:col>85</xdr:col>
      <xdr:colOff>177800</xdr:colOff>
      <xdr:row>39</xdr:row>
      <xdr:rowOff>62698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4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23663</xdr:rowOff>
    </xdr:from>
    <xdr:to>
      <xdr:col>81</xdr:col>
      <xdr:colOff>50800</xdr:colOff>
      <xdr:row>39</xdr:row>
      <xdr:rowOff>44379</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710213"/>
          <a:ext cx="889000" cy="2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131738</xdr:rowOff>
    </xdr:from>
    <xdr:to>
      <xdr:col>81</xdr:col>
      <xdr:colOff>101600</xdr:colOff>
      <xdr:row>39</xdr:row>
      <xdr:rowOff>61888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78415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42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36137</xdr:rowOff>
    </xdr:from>
    <xdr:to>
      <xdr:col>76</xdr:col>
      <xdr:colOff>114300</xdr:colOff>
      <xdr:row>39</xdr:row>
      <xdr:rowOff>44379</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722687"/>
          <a:ext cx="889000" cy="8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133103</xdr:rowOff>
    </xdr:from>
    <xdr:to>
      <xdr:col>76</xdr:col>
      <xdr:colOff>165100</xdr:colOff>
      <xdr:row>39</xdr:row>
      <xdr:rowOff>63253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4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79779</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42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36137</xdr:rowOff>
    </xdr:from>
    <xdr:to>
      <xdr:col>71</xdr:col>
      <xdr:colOff>177800</xdr:colOff>
      <xdr:row>39</xdr:row>
      <xdr:rowOff>43334</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722687"/>
          <a:ext cx="889000" cy="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135147</xdr:rowOff>
    </xdr:from>
    <xdr:to>
      <xdr:col>72</xdr:col>
      <xdr:colOff>38100</xdr:colOff>
      <xdr:row>39</xdr:row>
      <xdr:rowOff>65297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65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81824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2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144156</xdr:rowOff>
    </xdr:from>
    <xdr:to>
      <xdr:col>67</xdr:col>
      <xdr:colOff>101600</xdr:colOff>
      <xdr:row>39</xdr:row>
      <xdr:rowOff>74306</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65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90832</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43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162257</xdr:rowOff>
    </xdr:from>
    <xdr:to>
      <xdr:col>85</xdr:col>
      <xdr:colOff>177800</xdr:colOff>
      <xdr:row>39</xdr:row>
      <xdr:rowOff>92407</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7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110976</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144313</xdr:rowOff>
    </xdr:from>
    <xdr:to>
      <xdr:col>81</xdr:col>
      <xdr:colOff>101600</xdr:colOff>
      <xdr:row>39</xdr:row>
      <xdr:rowOff>74463</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5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65590</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14111" y="6752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165029</xdr:rowOff>
    </xdr:from>
    <xdr:to>
      <xdr:col>76</xdr:col>
      <xdr:colOff>165100</xdr:colOff>
      <xdr:row>39</xdr:row>
      <xdr:rowOff>95179</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8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86306</xdr:rowOff>
    </xdr:from>
    <xdr:ext cx="313932"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35333" y="67728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156787</xdr:rowOff>
    </xdr:from>
    <xdr:to>
      <xdr:col>72</xdr:col>
      <xdr:colOff>38100</xdr:colOff>
      <xdr:row>39</xdr:row>
      <xdr:rowOff>86937</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7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78064</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68428" y="6764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163984</xdr:rowOff>
    </xdr:from>
    <xdr:to>
      <xdr:col>67</xdr:col>
      <xdr:colOff>101600</xdr:colOff>
      <xdr:row>39</xdr:row>
      <xdr:rowOff>94134</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79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85261</xdr:rowOff>
    </xdr:from>
    <xdr:ext cx="378565"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5017" y="6771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35577</xdr:rowOff>
    </xdr:from>
    <xdr:ext cx="46717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1978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168927</xdr:rowOff>
    </xdr:from>
    <xdr:ext cx="46717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130827</xdr:rowOff>
    </xdr:from>
    <xdr:ext cx="46717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1978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92727</xdr:rowOff>
    </xdr:from>
    <xdr:ext cx="46717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1978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115697</xdr:rowOff>
    </xdr:from>
    <xdr:to>
      <xdr:col>85</xdr:col>
      <xdr:colOff>126364</xdr:colOff>
      <xdr:row>59</xdr:row>
      <xdr:rowOff>44450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flipV="1">
          <a:off x="16317595" y="8688197"/>
          <a:ext cx="1269" cy="1471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81932</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10197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62374</xdr:rowOff>
    </xdr:from>
    <xdr:ext cx="469744"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846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115697</xdr:rowOff>
    </xdr:from>
    <xdr:to>
      <xdr:col>86</xdr:col>
      <xdr:colOff>25400</xdr:colOff>
      <xdr:row>50</xdr:row>
      <xdr:rowOff>115697</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8688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170832</xdr:rowOff>
    </xdr:from>
    <xdr:ext cx="313932"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9434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147955</xdr:rowOff>
    </xdr:from>
    <xdr:to>
      <xdr:col>85</xdr:col>
      <xdr:colOff>177800</xdr:colOff>
      <xdr:row>59</xdr:row>
      <xdr:rowOff>78105</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10092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150241</xdr:rowOff>
    </xdr:from>
    <xdr:to>
      <xdr:col>81</xdr:col>
      <xdr:colOff>101600</xdr:colOff>
      <xdr:row>59</xdr:row>
      <xdr:rowOff>80391</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1009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96918</xdr:rowOff>
    </xdr:from>
    <xdr:ext cx="313932"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24333" y="98695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162814</xdr:rowOff>
    </xdr:from>
    <xdr:to>
      <xdr:col>67</xdr:col>
      <xdr:colOff>101600</xdr:colOff>
      <xdr:row>59</xdr:row>
      <xdr:rowOff>92964</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1010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109491</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8821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126382</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10070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23823</xdr:rowOff>
    </xdr:from>
    <xdr:to>
      <xdr:col>85</xdr:col>
      <xdr:colOff>126364</xdr:colOff>
      <xdr:row>78</xdr:row>
      <xdr:rowOff>151482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196773"/>
          <a:ext cx="1269" cy="132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155309</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52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151482</xdr:rowOff>
    </xdr:from>
    <xdr:to>
      <xdr:col>86</xdr:col>
      <xdr:colOff>25400</xdr:colOff>
      <xdr:row>78</xdr:row>
      <xdr:rowOff>151482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524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141950</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972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730,828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23823</xdr:rowOff>
    </xdr:from>
    <xdr:to>
      <xdr:col>86</xdr:col>
      <xdr:colOff>25400</xdr:colOff>
      <xdr:row>71</xdr:row>
      <xdr:rowOff>23823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196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4333</xdr:rowOff>
    </xdr:from>
    <xdr:to>
      <xdr:col>85</xdr:col>
      <xdr:colOff>127000</xdr:colOff>
      <xdr:row>78</xdr:row>
      <xdr:rowOff>20394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5481300" y="13377433"/>
          <a:ext cx="838200" cy="1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30456</xdr:rowOff>
    </xdr:from>
    <xdr:ext cx="599010"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3060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7579</xdr:rowOff>
    </xdr:from>
    <xdr:to>
      <xdr:col>85</xdr:col>
      <xdr:colOff>177800</xdr:colOff>
      <xdr:row>77</xdr:row>
      <xdr:rowOff>109179</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320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4409</xdr:rowOff>
    </xdr:from>
    <xdr:to>
      <xdr:col>81</xdr:col>
      <xdr:colOff>50800</xdr:colOff>
      <xdr:row>78</xdr:row>
      <xdr:rowOff>20394</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4592300" y="13377509"/>
          <a:ext cx="889000" cy="15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10638</xdr:rowOff>
    </xdr:from>
    <xdr:to>
      <xdr:col>81</xdr:col>
      <xdr:colOff>101600</xdr:colOff>
      <xdr:row>77</xdr:row>
      <xdr:rowOff>112238</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321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128765</xdr:rowOff>
    </xdr:from>
    <xdr:ext cx="59901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181795" y="1298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171114</xdr:rowOff>
    </xdr:from>
    <xdr:to>
      <xdr:col>76</xdr:col>
      <xdr:colOff>114300</xdr:colOff>
      <xdr:row>78</xdr:row>
      <xdr:rowOff>4409</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3703300" y="13372764"/>
          <a:ext cx="889000" cy="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36632</xdr:rowOff>
    </xdr:from>
    <xdr:to>
      <xdr:col>76</xdr:col>
      <xdr:colOff>165100</xdr:colOff>
      <xdr:row>77</xdr:row>
      <xdr:rowOff>138232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154759</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292795" y="13013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170149</xdr:rowOff>
    </xdr:from>
    <xdr:to>
      <xdr:col>71</xdr:col>
      <xdr:colOff>177800</xdr:colOff>
      <xdr:row>77</xdr:row>
      <xdr:rowOff>171114</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2814300" y="13371799"/>
          <a:ext cx="8890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50507</xdr:rowOff>
    </xdr:from>
    <xdr:to>
      <xdr:col>72</xdr:col>
      <xdr:colOff>38100</xdr:colOff>
      <xdr:row>77</xdr:row>
      <xdr:rowOff>152107</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168634</xdr:rowOff>
    </xdr:from>
    <xdr:ext cx="59901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03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124225</xdr:rowOff>
    </xdr:from>
    <xdr:to>
      <xdr:col>67</xdr:col>
      <xdr:colOff>101600</xdr:colOff>
      <xdr:row>78</xdr:row>
      <xdr:rowOff>54375</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325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45502</xdr:rowOff>
    </xdr:from>
    <xdr:ext cx="59901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14795" y="13418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124983</xdr:rowOff>
    </xdr:from>
    <xdr:to>
      <xdr:col>85</xdr:col>
      <xdr:colOff>177800</xdr:colOff>
      <xdr:row>78</xdr:row>
      <xdr:rowOff>55133</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32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103410</xdr:rowOff>
    </xdr:from>
    <xdr:ext cx="599010"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305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141044</xdr:rowOff>
    </xdr:from>
    <xdr:to>
      <xdr:col>81</xdr:col>
      <xdr:colOff>101600</xdr:colOff>
      <xdr:row>78</xdr:row>
      <xdr:rowOff>71194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342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62321</xdr:rowOff>
    </xdr:from>
    <xdr:ext cx="59901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181795" y="1343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125059</xdr:rowOff>
    </xdr:from>
    <xdr:to>
      <xdr:col>76</xdr:col>
      <xdr:colOff>165100</xdr:colOff>
      <xdr:row>78</xdr:row>
      <xdr:rowOff>55209</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326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46336</xdr:rowOff>
    </xdr:from>
    <xdr:ext cx="59901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292795" y="13419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120314</xdr:rowOff>
    </xdr:from>
    <xdr:to>
      <xdr:col>72</xdr:col>
      <xdr:colOff>38100</xdr:colOff>
      <xdr:row>78</xdr:row>
      <xdr:rowOff>50464</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32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41591</xdr:rowOff>
    </xdr:from>
    <xdr:ext cx="599010"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03795" y="13414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119349</xdr:rowOff>
    </xdr:from>
    <xdr:to>
      <xdr:col>67</xdr:col>
      <xdr:colOff>101600</xdr:colOff>
      <xdr:row>78</xdr:row>
      <xdr:rowOff>49499</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32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66026</xdr:rowOff>
    </xdr:from>
    <xdr:ext cx="599010"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14795" y="13096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94707</xdr:rowOff>
    </xdr:from>
    <xdr:to>
      <xdr:col>85</xdr:col>
      <xdr:colOff>126364</xdr:colOff>
      <xdr:row>99</xdr:row>
      <xdr:rowOff>35886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25207"/>
          <a:ext cx="1269" cy="1484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39713</xdr:rowOff>
    </xdr:from>
    <xdr:ext cx="469744"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701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35886</xdr:rowOff>
    </xdr:from>
    <xdr:to>
      <xdr:col>86</xdr:col>
      <xdr:colOff>25400</xdr:colOff>
      <xdr:row>99</xdr:row>
      <xdr:rowOff>35886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7009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41384</xdr:rowOff>
    </xdr:from>
    <xdr:ext cx="690189"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3004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94707</xdr:rowOff>
    </xdr:from>
    <xdr:to>
      <xdr:col>86</xdr:col>
      <xdr:colOff>25400</xdr:colOff>
      <xdr:row>90</xdr:row>
      <xdr:rowOff>94707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25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16605</xdr:rowOff>
    </xdr:from>
    <xdr:to>
      <xdr:col>85</xdr:col>
      <xdr:colOff>127000</xdr:colOff>
      <xdr:row>99</xdr:row>
      <xdr:rowOff>23141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990155"/>
          <a:ext cx="838200" cy="6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45967</xdr:rowOff>
    </xdr:from>
    <xdr:ext cx="599010"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6766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23090</xdr:rowOff>
    </xdr:from>
    <xdr:to>
      <xdr:col>85</xdr:col>
      <xdr:colOff>177800</xdr:colOff>
      <xdr:row>98</xdr:row>
      <xdr:rowOff>124690</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82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186</xdr:rowOff>
    </xdr:from>
    <xdr:to>
      <xdr:col>81</xdr:col>
      <xdr:colOff>50800</xdr:colOff>
      <xdr:row>99</xdr:row>
      <xdr:rowOff>16605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973736"/>
          <a:ext cx="889000" cy="16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14570</xdr:rowOff>
    </xdr:from>
    <xdr:to>
      <xdr:col>81</xdr:col>
      <xdr:colOff>101600</xdr:colOff>
      <xdr:row>98</xdr:row>
      <xdr:rowOff>116170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81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132697</xdr:rowOff>
    </xdr:from>
    <xdr:ext cx="59901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181795" y="16591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186</xdr:rowOff>
    </xdr:from>
    <xdr:to>
      <xdr:col>76</xdr:col>
      <xdr:colOff>114300</xdr:colOff>
      <xdr:row>99</xdr:row>
      <xdr:rowOff>31570</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973736"/>
          <a:ext cx="889000" cy="31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167599</xdr:rowOff>
    </xdr:from>
    <xdr:to>
      <xdr:col>76</xdr:col>
      <xdr:colOff>165100</xdr:colOff>
      <xdr:row>98</xdr:row>
      <xdr:rowOff>97749</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9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114276</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292795" y="16573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31570</xdr:rowOff>
    </xdr:from>
    <xdr:to>
      <xdr:col>71</xdr:col>
      <xdr:colOff>177800</xdr:colOff>
      <xdr:row>99</xdr:row>
      <xdr:rowOff>35531</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7005120"/>
          <a:ext cx="889000" cy="3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62912</xdr:rowOff>
    </xdr:from>
    <xdr:to>
      <xdr:col>72</xdr:col>
      <xdr:colOff>38100</xdr:colOff>
      <xdr:row>98</xdr:row>
      <xdr:rowOff>164512</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865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9589</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640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98538</xdr:rowOff>
    </xdr:from>
    <xdr:to>
      <xdr:col>67</xdr:col>
      <xdr:colOff>101600</xdr:colOff>
      <xdr:row>99</xdr:row>
      <xdr:rowOff>28688</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90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45215</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67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143791</xdr:rowOff>
    </xdr:from>
    <xdr:to>
      <xdr:col>85</xdr:col>
      <xdr:colOff>177800</xdr:colOff>
      <xdr:row>99</xdr:row>
      <xdr:rowOff>73941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945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58718</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8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137255</xdr:rowOff>
    </xdr:from>
    <xdr:to>
      <xdr:col>81</xdr:col>
      <xdr:colOff>101600</xdr:colOff>
      <xdr:row>99</xdr:row>
      <xdr:rowOff>67405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939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58532</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7032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120836</xdr:rowOff>
    </xdr:from>
    <xdr:to>
      <xdr:col>76</xdr:col>
      <xdr:colOff>165100</xdr:colOff>
      <xdr:row>99</xdr:row>
      <xdr:rowOff>50986</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92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42113</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701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152220</xdr:rowOff>
    </xdr:from>
    <xdr:to>
      <xdr:col>72</xdr:col>
      <xdr:colOff>38100</xdr:colOff>
      <xdr:row>99</xdr:row>
      <xdr:rowOff>82370</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95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73497</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7047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156181</xdr:rowOff>
    </xdr:from>
    <xdr:to>
      <xdr:col>67</xdr:col>
      <xdr:colOff>101600</xdr:colOff>
      <xdr:row>99</xdr:row>
      <xdr:rowOff>86331</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95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77458</xdr:rowOff>
    </xdr:from>
    <xdr:ext cx="469744"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79428" y="17051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145339</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60289"/>
          <a:ext cx="1269" cy="1270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92016</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235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145339</xdr:rowOff>
    </xdr:from>
    <xdr:to>
      <xdr:col>116</xdr:col>
      <xdr:colOff>152400</xdr:colOff>
      <xdr:row>31</xdr:row>
      <xdr:rowOff>145339</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60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12084</xdr:rowOff>
    </xdr:from>
    <xdr:to>
      <xdr:col>116</xdr:col>
      <xdr:colOff>63500</xdr:colOff>
      <xdr:row>39</xdr:row>
      <xdr:rowOff>40659</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698634"/>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119492</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4631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96615</xdr:rowOff>
    </xdr:from>
    <xdr:to>
      <xdr:col>116</xdr:col>
      <xdr:colOff>114300</xdr:colOff>
      <xdr:row>39</xdr:row>
      <xdr:rowOff>26765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61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12084</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20434300" y="6698634"/>
          <a:ext cx="889000" cy="32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112599</xdr:rowOff>
    </xdr:from>
    <xdr:to>
      <xdr:col>112</xdr:col>
      <xdr:colOff>38100</xdr:colOff>
      <xdr:row>39</xdr:row>
      <xdr:rowOff>42749</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62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59275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402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24181</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10731"/>
          <a:ext cx="889000" cy="20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117475</xdr:rowOff>
    </xdr:from>
    <xdr:to>
      <xdr:col>107</xdr:col>
      <xdr:colOff>101600</xdr:colOff>
      <xdr:row>39</xdr:row>
      <xdr:rowOff>47625</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64152</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407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22199</xdr:rowOff>
    </xdr:from>
    <xdr:to>
      <xdr:col>102</xdr:col>
      <xdr:colOff>114300</xdr:colOff>
      <xdr:row>39</xdr:row>
      <xdr:rowOff>24181</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08749"/>
          <a:ext cx="889000" cy="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117684</xdr:rowOff>
    </xdr:from>
    <xdr:to>
      <xdr:col>102</xdr:col>
      <xdr:colOff>165100</xdr:colOff>
      <xdr:row>39</xdr:row>
      <xdr:rowOff>47834</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632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64362</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408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97472</xdr:rowOff>
    </xdr:from>
    <xdr:to>
      <xdr:col>98</xdr:col>
      <xdr:colOff>38100</xdr:colOff>
      <xdr:row>39</xdr:row>
      <xdr:rowOff>27622</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61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44149</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387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161309</xdr:rowOff>
    </xdr:from>
    <xdr:to>
      <xdr:col>116</xdr:col>
      <xdr:colOff>114300</xdr:colOff>
      <xdr:row>39</xdr:row>
      <xdr:rowOff>91459</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7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76236</xdr:rowOff>
    </xdr:from>
    <xdr:ext cx="378565"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91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132734</xdr:rowOff>
    </xdr:from>
    <xdr:to>
      <xdr:col>112</xdr:col>
      <xdr:colOff>38100</xdr:colOff>
      <xdr:row>39</xdr:row>
      <xdr:rowOff>62884</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4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54011</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088428" y="674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144831</xdr:rowOff>
    </xdr:from>
    <xdr:to>
      <xdr:col>102</xdr:col>
      <xdr:colOff>165100</xdr:colOff>
      <xdr:row>39</xdr:row>
      <xdr:rowOff>74981</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5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66108</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310428" y="6752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142849</xdr:rowOff>
    </xdr:from>
    <xdr:to>
      <xdr:col>98</xdr:col>
      <xdr:colOff>38100</xdr:colOff>
      <xdr:row>39</xdr:row>
      <xdr:rowOff>72999</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57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64126</xdr:rowOff>
    </xdr:from>
    <xdr:ext cx="469744"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21428" y="6750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106032</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678532"/>
          <a:ext cx="1269" cy="1405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52709</xdr:rowOff>
    </xdr:from>
    <xdr:ext cx="599010"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453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106032</xdr:rowOff>
    </xdr:from>
    <xdr:to>
      <xdr:col>116</xdr:col>
      <xdr:colOff>152400</xdr:colOff>
      <xdr:row>50</xdr:row>
      <xdr:rowOff>106032</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67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90706</xdr:rowOff>
    </xdr:from>
    <xdr:to>
      <xdr:col>116</xdr:col>
      <xdr:colOff>63500</xdr:colOff>
      <xdr:row>58</xdr:row>
      <xdr:rowOff>92370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034806"/>
          <a:ext cx="838200" cy="1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41551</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142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18674</xdr:rowOff>
    </xdr:from>
    <xdr:to>
      <xdr:col>116</xdr:col>
      <xdr:colOff>114300</xdr:colOff>
      <xdr:row>58</xdr:row>
      <xdr:rowOff>120274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62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92370</xdr:rowOff>
    </xdr:from>
    <xdr:to>
      <xdr:col>111</xdr:col>
      <xdr:colOff>177800</xdr:colOff>
      <xdr:row>58</xdr:row>
      <xdr:rowOff>93294</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036470"/>
          <a:ext cx="889000" cy="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15912</xdr:rowOff>
    </xdr:from>
    <xdr:to>
      <xdr:col>112</xdr:col>
      <xdr:colOff>38100</xdr:colOff>
      <xdr:row>58</xdr:row>
      <xdr:rowOff>117512</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60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134039</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35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93294</xdr:rowOff>
    </xdr:from>
    <xdr:to>
      <xdr:col>107</xdr:col>
      <xdr:colOff>50800</xdr:colOff>
      <xdr:row>58</xdr:row>
      <xdr:rowOff>94501</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9545300" y="10037394"/>
          <a:ext cx="889000" cy="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16013</xdr:rowOff>
    </xdr:from>
    <xdr:to>
      <xdr:col>107</xdr:col>
      <xdr:colOff>101600</xdr:colOff>
      <xdr:row>58</xdr:row>
      <xdr:rowOff>117613</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6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134140</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35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94501</xdr:rowOff>
    </xdr:from>
    <xdr:to>
      <xdr:col>102</xdr:col>
      <xdr:colOff>114300</xdr:colOff>
      <xdr:row>58</xdr:row>
      <xdr:rowOff>95434</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10038601"/>
          <a:ext cx="889000" cy="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14459</xdr:rowOff>
    </xdr:from>
    <xdr:to>
      <xdr:col>102</xdr:col>
      <xdr:colOff>165100</xdr:colOff>
      <xdr:row>58</xdr:row>
      <xdr:rowOff>116059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5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132586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3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44716</xdr:rowOff>
    </xdr:from>
    <xdr:to>
      <xdr:col>98</xdr:col>
      <xdr:colOff>38100</xdr:colOff>
      <xdr:row>58</xdr:row>
      <xdr:rowOff>146316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8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137443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10081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39906</xdr:rowOff>
    </xdr:from>
    <xdr:to>
      <xdr:col>116</xdr:col>
      <xdr:colOff>114300</xdr:colOff>
      <xdr:row>58</xdr:row>
      <xdr:rowOff>141506</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998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168551</xdr:rowOff>
    </xdr:from>
    <xdr:ext cx="469744"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41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41570</xdr:rowOff>
    </xdr:from>
    <xdr:to>
      <xdr:col>112</xdr:col>
      <xdr:colOff>38100</xdr:colOff>
      <xdr:row>58</xdr:row>
      <xdr:rowOff>143170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998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134297</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88428" y="10078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42494</xdr:rowOff>
    </xdr:from>
    <xdr:to>
      <xdr:col>107</xdr:col>
      <xdr:colOff>101600</xdr:colOff>
      <xdr:row>58</xdr:row>
      <xdr:rowOff>144094</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998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135221</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99428" y="10079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43701</xdr:rowOff>
    </xdr:from>
    <xdr:to>
      <xdr:col>102</xdr:col>
      <xdr:colOff>165100</xdr:colOff>
      <xdr:row>58</xdr:row>
      <xdr:rowOff>145301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9987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136428</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10428" y="1008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44634</xdr:rowOff>
    </xdr:from>
    <xdr:to>
      <xdr:col>98</xdr:col>
      <xdr:colOff>38100</xdr:colOff>
      <xdr:row>58</xdr:row>
      <xdr:rowOff>146234</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998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162761</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21428" y="9763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124921</xdr:rowOff>
    </xdr:from>
    <xdr:to>
      <xdr:col>116</xdr:col>
      <xdr:colOff>62864</xdr:colOff>
      <xdr:row>78</xdr:row>
      <xdr:rowOff>120731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297871"/>
          <a:ext cx="1269" cy="1195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124558</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49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120731</xdr:rowOff>
    </xdr:from>
    <xdr:to>
      <xdr:col>116</xdr:col>
      <xdr:colOff>152400</xdr:colOff>
      <xdr:row>78</xdr:row>
      <xdr:rowOff>120731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493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71598</xdr:rowOff>
    </xdr:from>
    <xdr:ext cx="599010"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2073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124921</xdr:rowOff>
    </xdr:from>
    <xdr:to>
      <xdr:col>116</xdr:col>
      <xdr:colOff>152400</xdr:colOff>
      <xdr:row>71</xdr:row>
      <xdr:rowOff>124921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29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57339</xdr:rowOff>
    </xdr:from>
    <xdr:to>
      <xdr:col>116</xdr:col>
      <xdr:colOff>63500</xdr:colOff>
      <xdr:row>76</xdr:row>
      <xdr:rowOff>123633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1323300" y="13087539"/>
          <a:ext cx="8382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57718</xdr:rowOff>
    </xdr:from>
    <xdr:ext cx="599010"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30879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79291</xdr:rowOff>
    </xdr:from>
    <xdr:to>
      <xdr:col>116</xdr:col>
      <xdr:colOff>114300</xdr:colOff>
      <xdr:row>77</xdr:row>
      <xdr:rowOff>9441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310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123633</xdr:rowOff>
    </xdr:from>
    <xdr:to>
      <xdr:col>111</xdr:col>
      <xdr:colOff>177800</xdr:colOff>
      <xdr:row>76</xdr:row>
      <xdr:rowOff>132797</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0434300" y="13153833"/>
          <a:ext cx="889000" cy="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60644</xdr:rowOff>
    </xdr:from>
    <xdr:to>
      <xdr:col>112</xdr:col>
      <xdr:colOff>38100</xdr:colOff>
      <xdr:row>76</xdr:row>
      <xdr:rowOff>162244</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309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7322</xdr:rowOff>
    </xdr:from>
    <xdr:ext cx="59901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23795" y="12866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132797</xdr:rowOff>
    </xdr:from>
    <xdr:to>
      <xdr:col>107</xdr:col>
      <xdr:colOff>50800</xdr:colOff>
      <xdr:row>76</xdr:row>
      <xdr:rowOff>153229</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9545300" y="13162997"/>
          <a:ext cx="889000" cy="2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81704</xdr:rowOff>
    </xdr:from>
    <xdr:to>
      <xdr:col>107</xdr:col>
      <xdr:colOff>101600</xdr:colOff>
      <xdr:row>77</xdr:row>
      <xdr:rowOff>11854</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3111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28380</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34795" y="12887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153229</xdr:rowOff>
    </xdr:from>
    <xdr:to>
      <xdr:col>102</xdr:col>
      <xdr:colOff>114300</xdr:colOff>
      <xdr:row>77</xdr:row>
      <xdr:rowOff>5500</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8656300" y="13183429"/>
          <a:ext cx="889000" cy="2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79744</xdr:rowOff>
    </xdr:from>
    <xdr:to>
      <xdr:col>102</xdr:col>
      <xdr:colOff>165100</xdr:colOff>
      <xdr:row>77</xdr:row>
      <xdr:rowOff>9894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310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26422</xdr:rowOff>
    </xdr:from>
    <xdr:ext cx="59901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45795" y="12885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30657</xdr:rowOff>
    </xdr:from>
    <xdr:to>
      <xdr:col>98</xdr:col>
      <xdr:colOff>38100</xdr:colOff>
      <xdr:row>77</xdr:row>
      <xdr:rowOff>132257</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323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123384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3325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6539</xdr:rowOff>
    </xdr:from>
    <xdr:to>
      <xdr:col>116</xdr:col>
      <xdr:colOff>114300</xdr:colOff>
      <xdr:row>76</xdr:row>
      <xdr:rowOff>108139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303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29416</xdr:rowOff>
    </xdr:from>
    <xdr:ext cx="599010"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2888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72833</xdr:rowOff>
    </xdr:from>
    <xdr:to>
      <xdr:col>112</xdr:col>
      <xdr:colOff>38100</xdr:colOff>
      <xdr:row>77</xdr:row>
      <xdr:rowOff>2983</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310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165560</xdr:rowOff>
    </xdr:from>
    <xdr:ext cx="59901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23795" y="13195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81997</xdr:rowOff>
    </xdr:from>
    <xdr:to>
      <xdr:col>107</xdr:col>
      <xdr:colOff>101600</xdr:colOff>
      <xdr:row>77</xdr:row>
      <xdr:rowOff>12147</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3112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3274</xdr:rowOff>
    </xdr:from>
    <xdr:ext cx="59901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34795" y="13204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102429</xdr:rowOff>
    </xdr:from>
    <xdr:to>
      <xdr:col>102</xdr:col>
      <xdr:colOff>165100</xdr:colOff>
      <xdr:row>77</xdr:row>
      <xdr:rowOff>32579</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313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23706</xdr:rowOff>
    </xdr:from>
    <xdr:ext cx="59901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45795" y="13225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126150</xdr:rowOff>
    </xdr:from>
    <xdr:to>
      <xdr:col>98</xdr:col>
      <xdr:colOff>38100</xdr:colOff>
      <xdr:row>77</xdr:row>
      <xdr:rowOff>56300</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315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72827</xdr:rowOff>
    </xdr:from>
    <xdr:ext cx="599010"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56795" y="12931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歳出決算総額は、住民一人当たり</a:t>
          </a:r>
          <a:r>
            <a:rPr kumimoji="1" lang="en-US" altLang="ja-JP" sz="1100" b="0" i="0" baseline="0">
              <a:solidFill>
                <a:schemeClr val="dk1"/>
              </a:solidFill>
              <a:effectLst/>
              <a:latin typeface="+mn-lt"/>
              <a:ea typeface="+mn-ea"/>
              <a:cs typeface="+mn-cs"/>
            </a:rPr>
            <a:t>1,012,810</a:t>
          </a:r>
          <a:r>
            <a:rPr kumimoji="1" lang="ja-JP" altLang="ja-JP" sz="1100" b="0" i="0" baseline="0">
              <a:solidFill>
                <a:schemeClr val="dk1"/>
              </a:solidFill>
              <a:effectLst/>
              <a:latin typeface="+mn-lt"/>
              <a:ea typeface="+mn-ea"/>
              <a:cs typeface="+mn-cs"/>
            </a:rPr>
            <a:t>円となっている。物件費は、住民一人当たり</a:t>
          </a:r>
          <a:r>
            <a:rPr kumimoji="1" lang="en-US" altLang="ja-JP" sz="1100" b="0" i="0" baseline="0">
              <a:solidFill>
                <a:schemeClr val="dk1"/>
              </a:solidFill>
              <a:effectLst/>
              <a:latin typeface="+mn-lt"/>
              <a:ea typeface="+mn-ea"/>
              <a:cs typeface="+mn-cs"/>
            </a:rPr>
            <a:t>170,526</a:t>
          </a:r>
          <a:r>
            <a:rPr kumimoji="1" lang="ja-JP" altLang="ja-JP" sz="1100" b="0" i="0" baseline="0">
              <a:solidFill>
                <a:schemeClr val="dk1"/>
              </a:solidFill>
              <a:effectLst/>
              <a:latin typeface="+mn-lt"/>
              <a:ea typeface="+mn-ea"/>
              <a:cs typeface="+mn-cs"/>
            </a:rPr>
            <a:t>円となっており、前年度決算と比較すると</a:t>
          </a:r>
          <a:r>
            <a:rPr kumimoji="1" lang="en-US" altLang="ja-JP" sz="1100" b="0" i="0" baseline="0">
              <a:solidFill>
                <a:schemeClr val="dk1"/>
              </a:solidFill>
              <a:effectLst/>
              <a:latin typeface="+mn-lt"/>
              <a:ea typeface="+mn-ea"/>
              <a:cs typeface="+mn-cs"/>
            </a:rPr>
            <a:t>0.7</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a:t>
          </a:r>
          <a:r>
            <a:rPr kumimoji="1" lang="ja-JP" altLang="en-US" sz="1100" b="0" i="0" baseline="0">
              <a:solidFill>
                <a:schemeClr val="dk1"/>
              </a:solidFill>
              <a:effectLst/>
              <a:latin typeface="+mn-lt"/>
              <a:ea typeface="+mn-ea"/>
              <a:cs typeface="+mn-cs"/>
            </a:rPr>
            <a:t>たものの、未だ</a:t>
          </a:r>
          <a:r>
            <a:rPr kumimoji="1" lang="ja-JP" altLang="ja-JP" sz="1100" b="0" i="0" baseline="0">
              <a:solidFill>
                <a:schemeClr val="dk1"/>
              </a:solidFill>
              <a:effectLst/>
              <a:latin typeface="+mn-lt"/>
              <a:ea typeface="+mn-ea"/>
              <a:cs typeface="+mn-cs"/>
            </a:rPr>
            <a:t>一人当たりコストが高い状況となっている。これは、新型コロナウイルス関連事務委託等の事業が</a:t>
          </a:r>
          <a:r>
            <a:rPr kumimoji="1" lang="ja-JP" altLang="en-US" sz="1100" b="0" i="0" baseline="0">
              <a:solidFill>
                <a:schemeClr val="dk1"/>
              </a:solidFill>
              <a:effectLst/>
              <a:latin typeface="+mn-lt"/>
              <a:ea typeface="+mn-ea"/>
              <a:cs typeface="+mn-cs"/>
            </a:rPr>
            <a:t>終了したものの、物価高の影響もあり微減した</a:t>
          </a:r>
          <a:r>
            <a:rPr kumimoji="1" lang="ja-JP" altLang="ja-JP" sz="1100" b="0" i="0" baseline="0">
              <a:solidFill>
                <a:schemeClr val="dk1"/>
              </a:solidFill>
              <a:effectLst/>
              <a:latin typeface="+mn-lt"/>
              <a:ea typeface="+mn-ea"/>
              <a:cs typeface="+mn-cs"/>
            </a:rPr>
            <a:t>主な要因である。</a:t>
          </a:r>
          <a:endParaRPr lang="ja-JP" altLang="ja-JP" sz="1400">
            <a:effectLst/>
          </a:endParaRPr>
        </a:p>
        <a:p>
          <a:r>
            <a:rPr kumimoji="1" lang="ja-JP" altLang="ja-JP" sz="1100">
              <a:solidFill>
                <a:schemeClr val="dk1"/>
              </a:solidFill>
              <a:effectLst/>
              <a:latin typeface="+mn-lt"/>
              <a:ea typeface="+mn-ea"/>
              <a:cs typeface="+mn-cs"/>
            </a:rPr>
            <a:t>補助費等は、住民一人当たり</a:t>
          </a:r>
          <a:r>
            <a:rPr kumimoji="1" lang="en-US" altLang="ja-JP" sz="1100">
              <a:solidFill>
                <a:schemeClr val="dk1"/>
              </a:solidFill>
              <a:effectLst/>
              <a:latin typeface="+mn-lt"/>
              <a:ea typeface="+mn-ea"/>
              <a:cs typeface="+mn-cs"/>
            </a:rPr>
            <a:t>168,759</a:t>
          </a:r>
          <a:r>
            <a:rPr kumimoji="1" lang="ja-JP" altLang="ja-JP" sz="1100">
              <a:solidFill>
                <a:schemeClr val="dk1"/>
              </a:solidFill>
              <a:effectLst/>
              <a:latin typeface="+mn-lt"/>
              <a:ea typeface="+mn-ea"/>
              <a:cs typeface="+mn-cs"/>
            </a:rPr>
            <a:t>円となっており、前年度決算と比較すると</a:t>
          </a:r>
          <a:r>
            <a:rPr kumimoji="1" lang="en-US" altLang="ja-JP" sz="1100">
              <a:solidFill>
                <a:schemeClr val="dk1"/>
              </a:solidFill>
              <a:effectLst/>
              <a:latin typeface="+mn-lt"/>
              <a:ea typeface="+mn-ea"/>
              <a:cs typeface="+mn-cs"/>
            </a:rPr>
            <a:t>9.4</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減少して</a:t>
          </a:r>
          <a:r>
            <a:rPr kumimoji="1" lang="ja-JP" altLang="ja-JP" sz="1100">
              <a:solidFill>
                <a:schemeClr val="dk1"/>
              </a:solidFill>
              <a:effectLst/>
              <a:latin typeface="+mn-lt"/>
              <a:ea typeface="+mn-ea"/>
              <a:cs typeface="+mn-cs"/>
            </a:rPr>
            <a:t>いる。これは、主に新型コロナウイルス関連の臨時給付金事業</a:t>
          </a:r>
          <a:r>
            <a:rPr kumimoji="1" lang="ja-JP" altLang="en-US" sz="1100">
              <a:solidFill>
                <a:schemeClr val="dk1"/>
              </a:solidFill>
              <a:effectLst/>
              <a:latin typeface="+mn-lt"/>
              <a:ea typeface="+mn-ea"/>
              <a:cs typeface="+mn-cs"/>
            </a:rPr>
            <a:t>完了</a:t>
          </a:r>
          <a:r>
            <a:rPr kumimoji="1" lang="ja-JP" altLang="ja-JP" sz="1100">
              <a:solidFill>
                <a:schemeClr val="dk1"/>
              </a:solidFill>
              <a:effectLst/>
              <a:latin typeface="+mn-lt"/>
              <a:ea typeface="+mn-ea"/>
              <a:cs typeface="+mn-cs"/>
            </a:rPr>
            <a:t>が主な要因である。</a:t>
          </a:r>
          <a:endParaRPr lang="ja-JP" altLang="ja-JP" sz="1400">
            <a:effectLst/>
          </a:endParaRPr>
        </a:p>
        <a:p>
          <a:r>
            <a:rPr kumimoji="1" lang="ja-JP" altLang="ja-JP" sz="1100">
              <a:solidFill>
                <a:schemeClr val="dk1"/>
              </a:solidFill>
              <a:effectLst/>
              <a:latin typeface="+mn-lt"/>
              <a:ea typeface="+mn-ea"/>
              <a:cs typeface="+mn-cs"/>
            </a:rPr>
            <a:t>災害復旧事業費は、住民一人当たり</a:t>
          </a:r>
          <a:r>
            <a:rPr kumimoji="1" lang="en-US" altLang="ja-JP" sz="1100">
              <a:solidFill>
                <a:schemeClr val="dk1"/>
              </a:solidFill>
              <a:effectLst/>
              <a:latin typeface="+mn-lt"/>
              <a:ea typeface="+mn-ea"/>
              <a:cs typeface="+mn-cs"/>
            </a:rPr>
            <a:t>2,239</a:t>
          </a:r>
          <a:r>
            <a:rPr kumimoji="1" lang="ja-JP" altLang="ja-JP" sz="1100">
              <a:solidFill>
                <a:schemeClr val="dk1"/>
              </a:solidFill>
              <a:effectLst/>
              <a:latin typeface="+mn-lt"/>
              <a:ea typeface="+mn-ea"/>
              <a:cs typeface="+mn-cs"/>
            </a:rPr>
            <a:t>円となっており、前年度決算と比較すると</a:t>
          </a:r>
          <a:r>
            <a:rPr kumimoji="1" lang="ja-JP" altLang="en-US" sz="1100">
              <a:solidFill>
                <a:schemeClr val="dk1"/>
              </a:solidFill>
              <a:effectLst/>
              <a:latin typeface="+mn-lt"/>
              <a:ea typeface="+mn-ea"/>
              <a:cs typeface="+mn-cs"/>
            </a:rPr>
            <a:t>大きく減少</a:t>
          </a:r>
          <a:r>
            <a:rPr kumimoji="1" lang="ja-JP" altLang="ja-JP" sz="1100">
              <a:solidFill>
                <a:schemeClr val="dk1"/>
              </a:solidFill>
              <a:effectLst/>
              <a:latin typeface="+mn-lt"/>
              <a:ea typeface="+mn-ea"/>
              <a:cs typeface="+mn-cs"/>
            </a:rPr>
            <a:t>しているが、これは令和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年度における大雨による災害復旧</a:t>
          </a:r>
          <a:r>
            <a:rPr kumimoji="1" lang="ja-JP" altLang="en-US" sz="1100">
              <a:solidFill>
                <a:schemeClr val="dk1"/>
              </a:solidFill>
              <a:effectLst/>
              <a:latin typeface="+mn-lt"/>
              <a:ea typeface="+mn-ea"/>
              <a:cs typeface="+mn-cs"/>
            </a:rPr>
            <a:t>完了</a:t>
          </a:r>
          <a:r>
            <a:rPr kumimoji="1" lang="ja-JP" altLang="ja-JP" sz="1100">
              <a:solidFill>
                <a:schemeClr val="dk1"/>
              </a:solidFill>
              <a:effectLst/>
              <a:latin typeface="+mn-lt"/>
              <a:ea typeface="+mn-ea"/>
              <a:cs typeface="+mn-cs"/>
            </a:rPr>
            <a:t>が主な要因である。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4,817
4,800
241.98
5,036,231
4,878,705
156,744
3,064,252
5,158,185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10.6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85503</xdr:rowOff>
    </xdr:from>
    <xdr:to>
      <xdr:col>24</xdr:col>
      <xdr:colOff>62865</xdr:colOff>
      <xdr:row>38</xdr:row>
      <xdr:rowOff>45345</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29003"/>
          <a:ext cx="1270" cy="1331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49172</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64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45345</xdr:rowOff>
    </xdr:from>
    <xdr:to>
      <xdr:col>24</xdr:col>
      <xdr:colOff>152400</xdr:colOff>
      <xdr:row>38</xdr:row>
      <xdr:rowOff>45345</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60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32180</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0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85503</xdr:rowOff>
    </xdr:from>
    <xdr:to>
      <xdr:col>24</xdr:col>
      <xdr:colOff>152400</xdr:colOff>
      <xdr:row>30</xdr:row>
      <xdr:rowOff>85503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29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83274</xdr:rowOff>
    </xdr:from>
    <xdr:to>
      <xdr:col>24</xdr:col>
      <xdr:colOff>63500</xdr:colOff>
      <xdr:row>37</xdr:row>
      <xdr:rowOff>113144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26924"/>
          <a:ext cx="838200" cy="29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11250</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83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159823</xdr:rowOff>
    </xdr:from>
    <xdr:to>
      <xdr:col>24</xdr:col>
      <xdr:colOff>114300</xdr:colOff>
      <xdr:row>37</xdr:row>
      <xdr:rowOff>89973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3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113144</xdr:rowOff>
    </xdr:from>
    <xdr:to>
      <xdr:col>19</xdr:col>
      <xdr:colOff>177800</xdr:colOff>
      <xdr:row>37</xdr:row>
      <xdr:rowOff>147453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56794"/>
          <a:ext cx="889000" cy="3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164967</xdr:rowOff>
    </xdr:from>
    <xdr:to>
      <xdr:col>20</xdr:col>
      <xdr:colOff>38100</xdr:colOff>
      <xdr:row>37</xdr:row>
      <xdr:rowOff>95117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111644</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1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147453</xdr:rowOff>
    </xdr:from>
    <xdr:to>
      <xdr:col>15</xdr:col>
      <xdr:colOff>50800</xdr:colOff>
      <xdr:row>37</xdr:row>
      <xdr:rowOff>151149</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91103"/>
          <a:ext cx="889000" cy="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7290</xdr:rowOff>
    </xdr:from>
    <xdr:to>
      <xdr:col>15</xdr:col>
      <xdr:colOff>101600</xdr:colOff>
      <xdr:row>37</xdr:row>
      <xdr:rowOff>108890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125417</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2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125831</xdr:rowOff>
    </xdr:from>
    <xdr:to>
      <xdr:col>10</xdr:col>
      <xdr:colOff>114300</xdr:colOff>
      <xdr:row>37</xdr:row>
      <xdr:rowOff>151149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69481"/>
          <a:ext cx="889000" cy="25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9461</xdr:rowOff>
    </xdr:from>
    <xdr:to>
      <xdr:col>10</xdr:col>
      <xdr:colOff>165100</xdr:colOff>
      <xdr:row>37</xdr:row>
      <xdr:rowOff>111061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127588</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135191</xdr:rowOff>
    </xdr:from>
    <xdr:to>
      <xdr:col>6</xdr:col>
      <xdr:colOff>38100</xdr:colOff>
      <xdr:row>38</xdr:row>
      <xdr:rowOff>65342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47884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56469</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57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32474</xdr:rowOff>
    </xdr:from>
    <xdr:to>
      <xdr:col>24</xdr:col>
      <xdr:colOff>114300</xdr:colOff>
      <xdr:row>37</xdr:row>
      <xdr:rowOff>134074</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7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10901</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5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62344</xdr:rowOff>
    </xdr:from>
    <xdr:to>
      <xdr:col>20</xdr:col>
      <xdr:colOff>38100</xdr:colOff>
      <xdr:row>37</xdr:row>
      <xdr:rowOff>163944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0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155071</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498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96653</xdr:rowOff>
    </xdr:from>
    <xdr:to>
      <xdr:col>15</xdr:col>
      <xdr:colOff>101600</xdr:colOff>
      <xdr:row>38</xdr:row>
      <xdr:rowOff>26803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4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17930</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533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100349</xdr:rowOff>
    </xdr:from>
    <xdr:to>
      <xdr:col>10</xdr:col>
      <xdr:colOff>165100</xdr:colOff>
      <xdr:row>38</xdr:row>
      <xdr:rowOff>30499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4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21626</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536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75031</xdr:rowOff>
    </xdr:from>
    <xdr:to>
      <xdr:col>6</xdr:col>
      <xdr:colOff>38100</xdr:colOff>
      <xdr:row>38</xdr:row>
      <xdr:rowOff>5181</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1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21708</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19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7" name="総務費グラフ枠">
          <a:extLst>
            <a:ext uri="{FF2B5EF4-FFF2-40B4-BE49-F238E27FC236}">
              <a16:creationId xmlns:a16="http://schemas.microsoft.com/office/drawing/2014/main" id="{00000000-0008-0000-0700-00006B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7341</xdr:rowOff>
    </xdr:from>
    <xdr:to>
      <xdr:col>24</xdr:col>
      <xdr:colOff>62865</xdr:colOff>
      <xdr:row>57</xdr:row>
      <xdr:rowOff>123270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flipV="1">
          <a:off x="4633595" y="8751291"/>
          <a:ext cx="1270" cy="1144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127097</xdr:rowOff>
    </xdr:from>
    <xdr:ext cx="599010" cy="259045"/>
    <xdr:sp macro="" textlink="">
      <xdr:nvSpPr>
        <xdr:cNvPr id="109" name="総務費最小値テキスト">
          <a:extLst>
            <a:ext uri="{FF2B5EF4-FFF2-40B4-BE49-F238E27FC236}">
              <a16:creationId xmlns:a16="http://schemas.microsoft.com/office/drawing/2014/main" id="{00000000-0008-0000-0700-00006D000000}"/>
            </a:ext>
          </a:extLst>
        </xdr:cNvPr>
        <xdr:cNvSpPr txBox="1"/>
      </xdr:nvSpPr>
      <xdr:spPr>
        <a:xfrm>
          <a:off x="4686300" y="9899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123270</xdr:rowOff>
    </xdr:from>
    <xdr:to>
      <xdr:col>24</xdr:col>
      <xdr:colOff>152400</xdr:colOff>
      <xdr:row>57</xdr:row>
      <xdr:rowOff>123270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4546600" y="9895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125468</xdr:rowOff>
    </xdr:from>
    <xdr:ext cx="690189" cy="259045"/>
    <xdr:sp macro="" textlink="">
      <xdr:nvSpPr>
        <xdr:cNvPr id="111" name="総務費最大値テキスト">
          <a:extLst>
            <a:ext uri="{FF2B5EF4-FFF2-40B4-BE49-F238E27FC236}">
              <a16:creationId xmlns:a16="http://schemas.microsoft.com/office/drawing/2014/main" id="{00000000-0008-0000-0700-00006F000000}"/>
            </a:ext>
          </a:extLst>
        </xdr:cNvPr>
        <xdr:cNvSpPr txBox="1"/>
      </xdr:nvSpPr>
      <xdr:spPr>
        <a:xfrm>
          <a:off x="4686300" y="85265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2,131,600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7341</xdr:rowOff>
    </xdr:from>
    <xdr:to>
      <xdr:col>24</xdr:col>
      <xdr:colOff>152400</xdr:colOff>
      <xdr:row>51</xdr:row>
      <xdr:rowOff>7341</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8751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92359</xdr:rowOff>
    </xdr:from>
    <xdr:to>
      <xdr:col>24</xdr:col>
      <xdr:colOff>63500</xdr:colOff>
      <xdr:row>57</xdr:row>
      <xdr:rowOff>98469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3797300" y="9865009"/>
          <a:ext cx="838200" cy="6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134669</xdr:rowOff>
    </xdr:from>
    <xdr:ext cx="599010" cy="259045"/>
    <xdr:sp macro="" textlink="">
      <xdr:nvSpPr>
        <xdr:cNvPr id="114" name="総務費平均値テキスト">
          <a:extLst>
            <a:ext uri="{FF2B5EF4-FFF2-40B4-BE49-F238E27FC236}">
              <a16:creationId xmlns:a16="http://schemas.microsoft.com/office/drawing/2014/main" id="{00000000-0008-0000-0700-000072000000}"/>
            </a:ext>
          </a:extLst>
        </xdr:cNvPr>
        <xdr:cNvSpPr txBox="1"/>
      </xdr:nvSpPr>
      <xdr:spPr>
        <a:xfrm>
          <a:off x="4686300" y="95644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111792</xdr:rowOff>
    </xdr:from>
    <xdr:to>
      <xdr:col>24</xdr:col>
      <xdr:colOff>114300</xdr:colOff>
      <xdr:row>57</xdr:row>
      <xdr:rowOff>41942</xdr:rowOff>
    </xdr:to>
    <xdr:sp macro="" textlink="">
      <xdr:nvSpPr>
        <xdr:cNvPr id="115" name="フローチャート: 判断 114">
          <a:extLst>
            <a:ext uri="{FF2B5EF4-FFF2-40B4-BE49-F238E27FC236}">
              <a16:creationId xmlns:a16="http://schemas.microsoft.com/office/drawing/2014/main" id="{00000000-0008-0000-0700-000073000000}"/>
            </a:ext>
          </a:extLst>
        </xdr:cNvPr>
        <xdr:cNvSpPr/>
      </xdr:nvSpPr>
      <xdr:spPr>
        <a:xfrm>
          <a:off x="4584700" y="971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92359</xdr:rowOff>
    </xdr:from>
    <xdr:to>
      <xdr:col>19</xdr:col>
      <xdr:colOff>177800</xdr:colOff>
      <xdr:row>57</xdr:row>
      <xdr:rowOff>98169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2908300" y="9865009"/>
          <a:ext cx="889000" cy="5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100198</xdr:rowOff>
    </xdr:from>
    <xdr:to>
      <xdr:col>20</xdr:col>
      <xdr:colOff>38100</xdr:colOff>
      <xdr:row>57</xdr:row>
      <xdr:rowOff>30348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3746500" y="9701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46875</xdr:rowOff>
    </xdr:from>
    <xdr:ext cx="599010" cy="259045"/>
    <xdr:sp macro="" textlink="">
      <xdr:nvSpPr>
        <xdr:cNvPr id="118" name="テキスト ボックス 117">
          <a:extLst>
            <a:ext uri="{FF2B5EF4-FFF2-40B4-BE49-F238E27FC236}">
              <a16:creationId xmlns:a16="http://schemas.microsoft.com/office/drawing/2014/main" id="{00000000-0008-0000-0700-000076000000}"/>
            </a:ext>
          </a:extLst>
        </xdr:cNvPr>
        <xdr:cNvSpPr txBox="1"/>
      </xdr:nvSpPr>
      <xdr:spPr>
        <a:xfrm>
          <a:off x="3497795" y="9476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52262</xdr:rowOff>
    </xdr:from>
    <xdr:to>
      <xdr:col>15</xdr:col>
      <xdr:colOff>50800</xdr:colOff>
      <xdr:row>57</xdr:row>
      <xdr:rowOff>98169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019300" y="9824912"/>
          <a:ext cx="889000" cy="4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106280</xdr:rowOff>
    </xdr:from>
    <xdr:to>
      <xdr:col>15</xdr:col>
      <xdr:colOff>101600</xdr:colOff>
      <xdr:row>57</xdr:row>
      <xdr:rowOff>36430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2857500" y="970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52957</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2608795" y="9482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52262</xdr:rowOff>
    </xdr:from>
    <xdr:to>
      <xdr:col>10</xdr:col>
      <xdr:colOff>114300</xdr:colOff>
      <xdr:row>57</xdr:row>
      <xdr:rowOff>111670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1130300" y="9824912"/>
          <a:ext cx="889000" cy="59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76960</xdr:rowOff>
    </xdr:from>
    <xdr:to>
      <xdr:col>10</xdr:col>
      <xdr:colOff>165100</xdr:colOff>
      <xdr:row>57</xdr:row>
      <xdr:rowOff>7110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1968500" y="9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23637</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1719795" y="945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35234</xdr:rowOff>
    </xdr:from>
    <xdr:to>
      <xdr:col>6</xdr:col>
      <xdr:colOff>38100</xdr:colOff>
      <xdr:row>57</xdr:row>
      <xdr:rowOff>136834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079500" y="9807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153361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830795" y="9583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47669</xdr:rowOff>
    </xdr:from>
    <xdr:to>
      <xdr:col>24</xdr:col>
      <xdr:colOff>114300</xdr:colOff>
      <xdr:row>57</xdr:row>
      <xdr:rowOff>149269</xdr:rowOff>
    </xdr:to>
    <xdr:sp macro="" textlink="">
      <xdr:nvSpPr>
        <xdr:cNvPr id="132" name="楕円 131">
          <a:extLst>
            <a:ext uri="{FF2B5EF4-FFF2-40B4-BE49-F238E27FC236}">
              <a16:creationId xmlns:a16="http://schemas.microsoft.com/office/drawing/2014/main" id="{00000000-0008-0000-0700-000084000000}"/>
            </a:ext>
          </a:extLst>
        </xdr:cNvPr>
        <xdr:cNvSpPr/>
      </xdr:nvSpPr>
      <xdr:spPr>
        <a:xfrm>
          <a:off x="4584700" y="9820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134046</xdr:rowOff>
    </xdr:from>
    <xdr:ext cx="599010" cy="259045"/>
    <xdr:sp macro="" textlink="">
      <xdr:nvSpPr>
        <xdr:cNvPr id="133" name="総務費該当値テキスト">
          <a:extLst>
            <a:ext uri="{FF2B5EF4-FFF2-40B4-BE49-F238E27FC236}">
              <a16:creationId xmlns:a16="http://schemas.microsoft.com/office/drawing/2014/main" id="{00000000-0008-0000-0700-000085000000}"/>
            </a:ext>
          </a:extLst>
        </xdr:cNvPr>
        <xdr:cNvSpPr txBox="1"/>
      </xdr:nvSpPr>
      <xdr:spPr>
        <a:xfrm>
          <a:off x="4686300" y="9735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41559</xdr:rowOff>
    </xdr:from>
    <xdr:to>
      <xdr:col>20</xdr:col>
      <xdr:colOff>38100</xdr:colOff>
      <xdr:row>57</xdr:row>
      <xdr:rowOff>143159</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3746500" y="9814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134286</xdr:rowOff>
    </xdr:from>
    <xdr:ext cx="59901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497795" y="9906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47369</xdr:rowOff>
    </xdr:from>
    <xdr:to>
      <xdr:col>15</xdr:col>
      <xdr:colOff>101600</xdr:colOff>
      <xdr:row>57</xdr:row>
      <xdr:rowOff>148969</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2857500" y="9820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140096</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608795" y="9912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1462</xdr:rowOff>
    </xdr:from>
    <xdr:to>
      <xdr:col>10</xdr:col>
      <xdr:colOff>165100</xdr:colOff>
      <xdr:row>57</xdr:row>
      <xdr:rowOff>103062</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1968500" y="977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94189</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1719795" y="9866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60870</xdr:rowOff>
    </xdr:from>
    <xdr:to>
      <xdr:col>6</xdr:col>
      <xdr:colOff>38100</xdr:colOff>
      <xdr:row>57</xdr:row>
      <xdr:rowOff>162470</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079500" y="983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153597</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830795" y="9926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2" name="正方形/長方形 141">
          <a:extLst>
            <a:ext uri="{FF2B5EF4-FFF2-40B4-BE49-F238E27FC236}">
              <a16:creationId xmlns:a16="http://schemas.microsoft.com/office/drawing/2014/main" id="{00000000-0008-0000-0700-00008E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0" name="テキスト ボックス 149">
          <a:extLst>
            <a:ext uri="{FF2B5EF4-FFF2-40B4-BE49-F238E27FC236}">
              <a16:creationId xmlns:a16="http://schemas.microsoft.com/office/drawing/2014/main" id="{00000000-0008-0000-0700-000096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1" name="直線コネクタ 150">
          <a:extLst>
            <a:ext uri="{FF2B5EF4-FFF2-40B4-BE49-F238E27FC236}">
              <a16:creationId xmlns:a16="http://schemas.microsoft.com/office/drawing/2014/main" id="{00000000-0008-0000-0700-000097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a:extLst>
            <a:ext uri="{FF2B5EF4-FFF2-40B4-BE49-F238E27FC236}">
              <a16:creationId xmlns:a16="http://schemas.microsoft.com/office/drawing/2014/main" id="{00000000-0008-0000-07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37543</xdr:rowOff>
    </xdr:from>
    <xdr:to>
      <xdr:col>24</xdr:col>
      <xdr:colOff>62865</xdr:colOff>
      <xdr:row>77</xdr:row>
      <xdr:rowOff>124182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flipV="1">
          <a:off x="4633595" y="12210493"/>
          <a:ext cx="1270" cy="11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128009</xdr:rowOff>
    </xdr:from>
    <xdr:ext cx="599010" cy="259045"/>
    <xdr:sp macro="" textlink="">
      <xdr:nvSpPr>
        <xdr:cNvPr id="166" name="民生費最小値テキスト">
          <a:extLst>
            <a:ext uri="{FF2B5EF4-FFF2-40B4-BE49-F238E27FC236}">
              <a16:creationId xmlns:a16="http://schemas.microsoft.com/office/drawing/2014/main" id="{00000000-0008-0000-0700-0000A6000000}"/>
            </a:ext>
          </a:extLst>
        </xdr:cNvPr>
        <xdr:cNvSpPr txBox="1"/>
      </xdr:nvSpPr>
      <xdr:spPr>
        <a:xfrm>
          <a:off x="4686300" y="13329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124182</xdr:rowOff>
    </xdr:from>
    <xdr:to>
      <xdr:col>24</xdr:col>
      <xdr:colOff>152400</xdr:colOff>
      <xdr:row>77</xdr:row>
      <xdr:rowOff>124182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4546600" y="13325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155670</xdr:rowOff>
    </xdr:from>
    <xdr:ext cx="599010" cy="259045"/>
    <xdr:sp macro="" textlink="">
      <xdr:nvSpPr>
        <xdr:cNvPr id="168" name="民生費最大値テキスト">
          <a:extLst>
            <a:ext uri="{FF2B5EF4-FFF2-40B4-BE49-F238E27FC236}">
              <a16:creationId xmlns:a16="http://schemas.microsoft.com/office/drawing/2014/main" id="{00000000-0008-0000-0700-0000A8000000}"/>
            </a:ext>
          </a:extLst>
        </xdr:cNvPr>
        <xdr:cNvSpPr txBox="1"/>
      </xdr:nvSpPr>
      <xdr:spPr>
        <a:xfrm>
          <a:off x="4686300" y="11985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723,626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37543</xdr:rowOff>
    </xdr:from>
    <xdr:to>
      <xdr:col>24</xdr:col>
      <xdr:colOff>152400</xdr:colOff>
      <xdr:row>71</xdr:row>
      <xdr:rowOff>37543</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2210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83448</xdr:rowOff>
    </xdr:from>
    <xdr:to>
      <xdr:col>24</xdr:col>
      <xdr:colOff>63500</xdr:colOff>
      <xdr:row>76</xdr:row>
      <xdr:rowOff>102291</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3797300" y="13113648"/>
          <a:ext cx="838200" cy="18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10877</xdr:rowOff>
    </xdr:from>
    <xdr:ext cx="599010" cy="259045"/>
    <xdr:sp macro="" textlink="">
      <xdr:nvSpPr>
        <xdr:cNvPr id="171" name="民生費平均値テキスト">
          <a:extLst>
            <a:ext uri="{FF2B5EF4-FFF2-40B4-BE49-F238E27FC236}">
              <a16:creationId xmlns:a16="http://schemas.microsoft.com/office/drawing/2014/main" id="{00000000-0008-0000-0700-0000AB000000}"/>
            </a:ext>
          </a:extLst>
        </xdr:cNvPr>
        <xdr:cNvSpPr txBox="1"/>
      </xdr:nvSpPr>
      <xdr:spPr>
        <a:xfrm>
          <a:off x="4686300" y="128696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159449</xdr:rowOff>
    </xdr:from>
    <xdr:to>
      <xdr:col>24</xdr:col>
      <xdr:colOff>114300</xdr:colOff>
      <xdr:row>76</xdr:row>
      <xdr:rowOff>89599</xdr:rowOff>
    </xdr:to>
    <xdr:sp macro="" textlink="">
      <xdr:nvSpPr>
        <xdr:cNvPr id="172" name="フローチャート: 判断 171">
          <a:extLst>
            <a:ext uri="{FF2B5EF4-FFF2-40B4-BE49-F238E27FC236}">
              <a16:creationId xmlns:a16="http://schemas.microsoft.com/office/drawing/2014/main" id="{00000000-0008-0000-0700-0000AC000000}"/>
            </a:ext>
          </a:extLst>
        </xdr:cNvPr>
        <xdr:cNvSpPr/>
      </xdr:nvSpPr>
      <xdr:spPr>
        <a:xfrm>
          <a:off x="4584700" y="13018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102291</xdr:rowOff>
    </xdr:from>
    <xdr:to>
      <xdr:col>19</xdr:col>
      <xdr:colOff>177800</xdr:colOff>
      <xdr:row>76</xdr:row>
      <xdr:rowOff>116514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2908300" y="13132491"/>
          <a:ext cx="889000" cy="1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27898</xdr:rowOff>
    </xdr:from>
    <xdr:to>
      <xdr:col>20</xdr:col>
      <xdr:colOff>38100</xdr:colOff>
      <xdr:row>76</xdr:row>
      <xdr:rowOff>129498</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3746500" y="1305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146025</xdr:rowOff>
    </xdr:from>
    <xdr:ext cx="599010" cy="259045"/>
    <xdr:sp macro=""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3497795" y="12833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116514</xdr:rowOff>
    </xdr:from>
    <xdr:to>
      <xdr:col>15</xdr:col>
      <xdr:colOff>50800</xdr:colOff>
      <xdr:row>77</xdr:row>
      <xdr:rowOff>14078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019300" y="13146714"/>
          <a:ext cx="889000" cy="69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17928</xdr:rowOff>
    </xdr:from>
    <xdr:to>
      <xdr:col>15</xdr:col>
      <xdr:colOff>101600</xdr:colOff>
      <xdr:row>76</xdr:row>
      <xdr:rowOff>119528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2857500" y="1304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136055</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2608795" y="1282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14078</xdr:rowOff>
    </xdr:from>
    <xdr:to>
      <xdr:col>10</xdr:col>
      <xdr:colOff>114300</xdr:colOff>
      <xdr:row>77</xdr:row>
      <xdr:rowOff>36588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1130300" y="13215728"/>
          <a:ext cx="889000" cy="22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59427</xdr:rowOff>
    </xdr:from>
    <xdr:to>
      <xdr:col>10</xdr:col>
      <xdr:colOff>165100</xdr:colOff>
      <xdr:row>76</xdr:row>
      <xdr:rowOff>161027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1968500" y="1308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6104</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1719795" y="12864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140591</xdr:rowOff>
    </xdr:from>
    <xdr:to>
      <xdr:col>6</xdr:col>
      <xdr:colOff>38100</xdr:colOff>
      <xdr:row>77</xdr:row>
      <xdr:rowOff>70741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079500" y="1317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87269</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830795" y="1294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32648</xdr:rowOff>
    </xdr:from>
    <xdr:to>
      <xdr:col>24</xdr:col>
      <xdr:colOff>114300</xdr:colOff>
      <xdr:row>76</xdr:row>
      <xdr:rowOff>134248</xdr:rowOff>
    </xdr:to>
    <xdr:sp macro="" textlink="">
      <xdr:nvSpPr>
        <xdr:cNvPr id="189" name="楕円 188">
          <a:extLst>
            <a:ext uri="{FF2B5EF4-FFF2-40B4-BE49-F238E27FC236}">
              <a16:creationId xmlns:a16="http://schemas.microsoft.com/office/drawing/2014/main" id="{00000000-0008-0000-0700-0000BD000000}"/>
            </a:ext>
          </a:extLst>
        </xdr:cNvPr>
        <xdr:cNvSpPr/>
      </xdr:nvSpPr>
      <xdr:spPr>
        <a:xfrm>
          <a:off x="4584700" y="1306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11075</xdr:rowOff>
    </xdr:from>
    <xdr:ext cx="599010" cy="259045"/>
    <xdr:sp macro="" textlink="">
      <xdr:nvSpPr>
        <xdr:cNvPr id="190" name="民生費該当値テキスト">
          <a:extLst>
            <a:ext uri="{FF2B5EF4-FFF2-40B4-BE49-F238E27FC236}">
              <a16:creationId xmlns:a16="http://schemas.microsoft.com/office/drawing/2014/main" id="{00000000-0008-0000-0700-0000BE000000}"/>
            </a:ext>
          </a:extLst>
        </xdr:cNvPr>
        <xdr:cNvSpPr txBox="1"/>
      </xdr:nvSpPr>
      <xdr:spPr>
        <a:xfrm>
          <a:off x="4686300" y="13041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51491</xdr:rowOff>
    </xdr:from>
    <xdr:to>
      <xdr:col>20</xdr:col>
      <xdr:colOff>38100</xdr:colOff>
      <xdr:row>76</xdr:row>
      <xdr:rowOff>153091</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3746500" y="13081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144218</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497795" y="13174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65714</xdr:rowOff>
    </xdr:from>
    <xdr:to>
      <xdr:col>15</xdr:col>
      <xdr:colOff>101600</xdr:colOff>
      <xdr:row>76</xdr:row>
      <xdr:rowOff>167314</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2857500" y="1309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158441</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608795" y="13188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134728</xdr:rowOff>
    </xdr:from>
    <xdr:to>
      <xdr:col>10</xdr:col>
      <xdr:colOff>165100</xdr:colOff>
      <xdr:row>77</xdr:row>
      <xdr:rowOff>64878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1968500" y="1316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56005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719795" y="13257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157238</xdr:rowOff>
    </xdr:from>
    <xdr:to>
      <xdr:col>6</xdr:col>
      <xdr:colOff>38100</xdr:colOff>
      <xdr:row>77</xdr:row>
      <xdr:rowOff>87388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079500" y="13187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78515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830795" y="13280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7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7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7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7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a:extLst>
            <a:ext uri="{FF2B5EF4-FFF2-40B4-BE49-F238E27FC236}">
              <a16:creationId xmlns:a16="http://schemas.microsoft.com/office/drawing/2014/main" id="{00000000-0008-0000-07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161575</xdr:rowOff>
    </xdr:from>
    <xdr:to>
      <xdr:col>24</xdr:col>
      <xdr:colOff>62865</xdr:colOff>
      <xdr:row>98</xdr:row>
      <xdr:rowOff>138088</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flipV="1">
          <a:off x="4633595" y="15420625"/>
          <a:ext cx="1270" cy="1519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141915</xdr:rowOff>
    </xdr:from>
    <xdr:ext cx="534377" cy="259045"/>
    <xdr:sp macro="" textlink="">
      <xdr:nvSpPr>
        <xdr:cNvPr id="223" name="衛生費最小値テキスト">
          <a:extLst>
            <a:ext uri="{FF2B5EF4-FFF2-40B4-BE49-F238E27FC236}">
              <a16:creationId xmlns:a16="http://schemas.microsoft.com/office/drawing/2014/main" id="{00000000-0008-0000-0700-0000DF000000}"/>
            </a:ext>
          </a:extLst>
        </xdr:cNvPr>
        <xdr:cNvSpPr txBox="1"/>
      </xdr:nvSpPr>
      <xdr:spPr>
        <a:xfrm>
          <a:off x="4686300" y="16944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138088</xdr:rowOff>
    </xdr:from>
    <xdr:to>
      <xdr:col>24</xdr:col>
      <xdr:colOff>152400</xdr:colOff>
      <xdr:row>98</xdr:row>
      <xdr:rowOff>138088</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4546600" y="16940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108252</xdr:rowOff>
    </xdr:from>
    <xdr:ext cx="599010" cy="259045"/>
    <xdr:sp macro="" textlink="">
      <xdr:nvSpPr>
        <xdr:cNvPr id="225" name="衛生費最大値テキスト">
          <a:extLst>
            <a:ext uri="{FF2B5EF4-FFF2-40B4-BE49-F238E27FC236}">
              <a16:creationId xmlns:a16="http://schemas.microsoft.com/office/drawing/2014/main" id="{00000000-0008-0000-0700-0000E1000000}"/>
            </a:ext>
          </a:extLst>
        </xdr:cNvPr>
        <xdr:cNvSpPr txBox="1"/>
      </xdr:nvSpPr>
      <xdr:spPr>
        <a:xfrm>
          <a:off x="4686300" y="15195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838,517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161575</xdr:rowOff>
    </xdr:from>
    <xdr:to>
      <xdr:col>24</xdr:col>
      <xdr:colOff>152400</xdr:colOff>
      <xdr:row>89</xdr:row>
      <xdr:rowOff>161575</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5420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162003</xdr:rowOff>
    </xdr:from>
    <xdr:to>
      <xdr:col>24</xdr:col>
      <xdr:colOff>63500</xdr:colOff>
      <xdr:row>98</xdr:row>
      <xdr:rowOff>18639</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3797300" y="16792653"/>
          <a:ext cx="838200" cy="28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77250</xdr:rowOff>
    </xdr:from>
    <xdr:ext cx="599010" cy="259045"/>
    <xdr:sp macro="" textlink="">
      <xdr:nvSpPr>
        <xdr:cNvPr id="228" name="衛生費平均値テキスト">
          <a:extLst>
            <a:ext uri="{FF2B5EF4-FFF2-40B4-BE49-F238E27FC236}">
              <a16:creationId xmlns:a16="http://schemas.microsoft.com/office/drawing/2014/main" id="{00000000-0008-0000-0700-0000E4000000}"/>
            </a:ext>
          </a:extLst>
        </xdr:cNvPr>
        <xdr:cNvSpPr txBox="1"/>
      </xdr:nvSpPr>
      <xdr:spPr>
        <a:xfrm>
          <a:off x="4686300" y="165364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54373</xdr:rowOff>
    </xdr:from>
    <xdr:to>
      <xdr:col>24</xdr:col>
      <xdr:colOff>114300</xdr:colOff>
      <xdr:row>97</xdr:row>
      <xdr:rowOff>155973</xdr:rowOff>
    </xdr:to>
    <xdr:sp macro="" textlink="">
      <xdr:nvSpPr>
        <xdr:cNvPr id="229" name="フローチャート: 判断 228">
          <a:extLst>
            <a:ext uri="{FF2B5EF4-FFF2-40B4-BE49-F238E27FC236}">
              <a16:creationId xmlns:a16="http://schemas.microsoft.com/office/drawing/2014/main" id="{00000000-0008-0000-0700-0000E5000000}"/>
            </a:ext>
          </a:extLst>
        </xdr:cNvPr>
        <xdr:cNvSpPr/>
      </xdr:nvSpPr>
      <xdr:spPr>
        <a:xfrm>
          <a:off x="4584700" y="1668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162003</xdr:rowOff>
    </xdr:from>
    <xdr:to>
      <xdr:col>19</xdr:col>
      <xdr:colOff>177800</xdr:colOff>
      <xdr:row>98</xdr:row>
      <xdr:rowOff>25000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2908300" y="16792653"/>
          <a:ext cx="889000" cy="3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78777</xdr:rowOff>
    </xdr:from>
    <xdr:to>
      <xdr:col>20</xdr:col>
      <xdr:colOff>38100</xdr:colOff>
      <xdr:row>98</xdr:row>
      <xdr:rowOff>8927</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3746500" y="167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25454</xdr:rowOff>
    </xdr:from>
    <xdr:ext cx="599010"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3497795" y="16484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161688</xdr:rowOff>
    </xdr:from>
    <xdr:to>
      <xdr:col>15</xdr:col>
      <xdr:colOff>50800</xdr:colOff>
      <xdr:row>98</xdr:row>
      <xdr:rowOff>25000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019300" y="16792338"/>
          <a:ext cx="889000" cy="3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86278</xdr:rowOff>
    </xdr:from>
    <xdr:to>
      <xdr:col>15</xdr:col>
      <xdr:colOff>101600</xdr:colOff>
      <xdr:row>98</xdr:row>
      <xdr:rowOff>16428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2857500" y="167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32955</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2608795" y="16492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161688</xdr:rowOff>
    </xdr:from>
    <xdr:to>
      <xdr:col>10</xdr:col>
      <xdr:colOff>114300</xdr:colOff>
      <xdr:row>98</xdr:row>
      <xdr:rowOff>58403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1130300" y="16792338"/>
          <a:ext cx="889000" cy="6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94886</xdr:rowOff>
    </xdr:from>
    <xdr:to>
      <xdr:col>10</xdr:col>
      <xdr:colOff>165100</xdr:colOff>
      <xdr:row>98</xdr:row>
      <xdr:rowOff>25036</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1968500" y="16725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41563</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1719795" y="16500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169032</xdr:rowOff>
    </xdr:from>
    <xdr:to>
      <xdr:col>6</xdr:col>
      <xdr:colOff>38100</xdr:colOff>
      <xdr:row>98</xdr:row>
      <xdr:rowOff>99182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079500" y="1679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115709</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863111" y="1657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139289</xdr:rowOff>
    </xdr:from>
    <xdr:to>
      <xdr:col>24</xdr:col>
      <xdr:colOff>114300</xdr:colOff>
      <xdr:row>98</xdr:row>
      <xdr:rowOff>69439</xdr:rowOff>
    </xdr:to>
    <xdr:sp macro="" textlink="">
      <xdr:nvSpPr>
        <xdr:cNvPr id="246" name="楕円 245">
          <a:extLst>
            <a:ext uri="{FF2B5EF4-FFF2-40B4-BE49-F238E27FC236}">
              <a16:creationId xmlns:a16="http://schemas.microsoft.com/office/drawing/2014/main" id="{00000000-0008-0000-0700-0000F6000000}"/>
            </a:ext>
          </a:extLst>
        </xdr:cNvPr>
        <xdr:cNvSpPr/>
      </xdr:nvSpPr>
      <xdr:spPr>
        <a:xfrm>
          <a:off x="4584700" y="1676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54216</xdr:rowOff>
    </xdr:from>
    <xdr:ext cx="599010" cy="259045"/>
    <xdr:sp macro="" textlink="">
      <xdr:nvSpPr>
        <xdr:cNvPr id="247" name="衛生費該当値テキスト">
          <a:extLst>
            <a:ext uri="{FF2B5EF4-FFF2-40B4-BE49-F238E27FC236}">
              <a16:creationId xmlns:a16="http://schemas.microsoft.com/office/drawing/2014/main" id="{00000000-0008-0000-0700-0000F7000000}"/>
            </a:ext>
          </a:extLst>
        </xdr:cNvPr>
        <xdr:cNvSpPr txBox="1"/>
      </xdr:nvSpPr>
      <xdr:spPr>
        <a:xfrm>
          <a:off x="4686300" y="16684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111203</xdr:rowOff>
    </xdr:from>
    <xdr:to>
      <xdr:col>20</xdr:col>
      <xdr:colOff>38100</xdr:colOff>
      <xdr:row>98</xdr:row>
      <xdr:rowOff>41353</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3746500" y="16741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32480</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497795" y="16834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145650</xdr:rowOff>
    </xdr:from>
    <xdr:to>
      <xdr:col>15</xdr:col>
      <xdr:colOff>101600</xdr:colOff>
      <xdr:row>98</xdr:row>
      <xdr:rowOff>75800</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2857500" y="1677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66927</xdr:rowOff>
    </xdr:from>
    <xdr:ext cx="59901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608795" y="16869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110888</xdr:rowOff>
    </xdr:from>
    <xdr:to>
      <xdr:col>10</xdr:col>
      <xdr:colOff>165100</xdr:colOff>
      <xdr:row>98</xdr:row>
      <xdr:rowOff>41038</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1968500" y="16741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32165</xdr:rowOff>
    </xdr:from>
    <xdr:ext cx="59901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719795" y="16834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7603</xdr:rowOff>
    </xdr:from>
    <xdr:to>
      <xdr:col>6</xdr:col>
      <xdr:colOff>38100</xdr:colOff>
      <xdr:row>98</xdr:row>
      <xdr:rowOff>109203</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079500" y="16809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100330</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863111" y="16902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7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43797</xdr:rowOff>
    </xdr:from>
    <xdr:to>
      <xdr:col>54</xdr:col>
      <xdr:colOff>189865</xdr:colOff>
      <xdr:row>39</xdr:row>
      <xdr:rowOff>98878</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358747"/>
          <a:ext cx="1270" cy="1426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161924</xdr:rowOff>
    </xdr:from>
    <xdr:ext cx="534377"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133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43797</xdr:rowOff>
    </xdr:from>
    <xdr:to>
      <xdr:col>55</xdr:col>
      <xdr:colOff>88900</xdr:colOff>
      <xdr:row>31</xdr:row>
      <xdr:rowOff>43797</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358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90061</xdr:rowOff>
    </xdr:from>
    <xdr:to>
      <xdr:col>55</xdr:col>
      <xdr:colOff>0</xdr:colOff>
      <xdr:row>39</xdr:row>
      <xdr:rowOff>90061</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7766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169797</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51344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146920</xdr:rowOff>
    </xdr:from>
    <xdr:to>
      <xdr:col>55</xdr:col>
      <xdr:colOff>50800</xdr:colOff>
      <xdr:row>39</xdr:row>
      <xdr:rowOff>77070</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66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90061</xdr:rowOff>
    </xdr:from>
    <xdr:to>
      <xdr:col>50</xdr:col>
      <xdr:colOff>114300</xdr:colOff>
      <xdr:row>39</xdr:row>
      <xdr:rowOff>92891</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8750300" y="6776611"/>
          <a:ext cx="8890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148880</xdr:rowOff>
    </xdr:from>
    <xdr:to>
      <xdr:col>50</xdr:col>
      <xdr:colOff>165100</xdr:colOff>
      <xdr:row>39</xdr:row>
      <xdr:rowOff>79030</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66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95557</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43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82441</xdr:rowOff>
    </xdr:from>
    <xdr:to>
      <xdr:col>45</xdr:col>
      <xdr:colOff>177800</xdr:colOff>
      <xdr:row>39</xdr:row>
      <xdr:rowOff>92891</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768991"/>
          <a:ext cx="889000" cy="10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142676</xdr:rowOff>
    </xdr:from>
    <xdr:to>
      <xdr:col>46</xdr:col>
      <xdr:colOff>38100</xdr:colOff>
      <xdr:row>39</xdr:row>
      <xdr:rowOff>72826</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657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89352</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433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73079</xdr:rowOff>
    </xdr:from>
    <xdr:to>
      <xdr:col>41</xdr:col>
      <xdr:colOff>50800</xdr:colOff>
      <xdr:row>39</xdr:row>
      <xdr:rowOff>82441</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759629"/>
          <a:ext cx="889000" cy="9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139954</xdr:rowOff>
    </xdr:from>
    <xdr:to>
      <xdr:col>41</xdr:col>
      <xdr:colOff>101600</xdr:colOff>
      <xdr:row>39</xdr:row>
      <xdr:rowOff>70104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65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86631</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430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164338</xdr:rowOff>
    </xdr:from>
    <xdr:to>
      <xdr:col>36</xdr:col>
      <xdr:colOff>165100</xdr:colOff>
      <xdr:row>39</xdr:row>
      <xdr:rowOff>94488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67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111015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4546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39261</xdr:rowOff>
    </xdr:from>
    <xdr:to>
      <xdr:col>55</xdr:col>
      <xdr:colOff>50800</xdr:colOff>
      <xdr:row>39</xdr:row>
      <xdr:rowOff>140861</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72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125638</xdr:rowOff>
    </xdr:from>
    <xdr:ext cx="313932"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6407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39261</xdr:rowOff>
    </xdr:from>
    <xdr:to>
      <xdr:col>50</xdr:col>
      <xdr:colOff>165100</xdr:colOff>
      <xdr:row>39</xdr:row>
      <xdr:rowOff>140861</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72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131988</xdr:rowOff>
    </xdr:from>
    <xdr:ext cx="313932"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82333" y="68185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42091</xdr:rowOff>
    </xdr:from>
    <xdr:to>
      <xdr:col>46</xdr:col>
      <xdr:colOff>38100</xdr:colOff>
      <xdr:row>39</xdr:row>
      <xdr:rowOff>143691</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728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134818</xdr:rowOff>
    </xdr:from>
    <xdr:ext cx="313932"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93333" y="68213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31641</xdr:rowOff>
    </xdr:from>
    <xdr:to>
      <xdr:col>41</xdr:col>
      <xdr:colOff>101600</xdr:colOff>
      <xdr:row>39</xdr:row>
      <xdr:rowOff>133241</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718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124368</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2017" y="6810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22279</xdr:rowOff>
    </xdr:from>
    <xdr:to>
      <xdr:col>36</xdr:col>
      <xdr:colOff>165100</xdr:colOff>
      <xdr:row>39</xdr:row>
      <xdr:rowOff>123879</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70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115006</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3017" y="68015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17438</xdr:rowOff>
    </xdr:from>
    <xdr:to>
      <xdr:col>54</xdr:col>
      <xdr:colOff>189865</xdr:colOff>
      <xdr:row>58</xdr:row>
      <xdr:rowOff>12659</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flipV="1">
          <a:off x="10475595" y="8761388"/>
          <a:ext cx="1270" cy="1195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16486</xdr:rowOff>
    </xdr:from>
    <xdr:ext cx="534377" cy="259045"/>
    <xdr:sp macro="" textlink="">
      <xdr:nvSpPr>
        <xdr:cNvPr id="335" name="農林水産業費最小値テキスト">
          <a:extLst>
            <a:ext uri="{FF2B5EF4-FFF2-40B4-BE49-F238E27FC236}">
              <a16:creationId xmlns:a16="http://schemas.microsoft.com/office/drawing/2014/main" id="{00000000-0008-0000-0700-00004F010000}"/>
            </a:ext>
          </a:extLst>
        </xdr:cNvPr>
        <xdr:cNvSpPr txBox="1"/>
      </xdr:nvSpPr>
      <xdr:spPr>
        <a:xfrm>
          <a:off x="10528300" y="996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12659</xdr:rowOff>
    </xdr:from>
    <xdr:to>
      <xdr:col>55</xdr:col>
      <xdr:colOff>88900</xdr:colOff>
      <xdr:row>58</xdr:row>
      <xdr:rowOff>12659</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10388600" y="9956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135565</xdr:rowOff>
    </xdr:from>
    <xdr:ext cx="690189" cy="259045"/>
    <xdr:sp macro="" textlink="">
      <xdr:nvSpPr>
        <xdr:cNvPr id="337" name="農林水産業費最大値テキスト">
          <a:extLst>
            <a:ext uri="{FF2B5EF4-FFF2-40B4-BE49-F238E27FC236}">
              <a16:creationId xmlns:a16="http://schemas.microsoft.com/office/drawing/2014/main" id="{00000000-0008-0000-0700-000051010000}"/>
            </a:ext>
          </a:extLst>
        </xdr:cNvPr>
        <xdr:cNvSpPr txBox="1"/>
      </xdr:nvSpPr>
      <xdr:spPr>
        <a:xfrm>
          <a:off x="10528300" y="85366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2,113,931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17438</xdr:rowOff>
    </xdr:from>
    <xdr:to>
      <xdr:col>55</xdr:col>
      <xdr:colOff>88900</xdr:colOff>
      <xdr:row>51</xdr:row>
      <xdr:rowOff>17438</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8761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143360</xdr:rowOff>
    </xdr:from>
    <xdr:to>
      <xdr:col>55</xdr:col>
      <xdr:colOff>0</xdr:colOff>
      <xdr:row>57</xdr:row>
      <xdr:rowOff>146353</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9639300" y="9916010"/>
          <a:ext cx="838200" cy="2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64551</xdr:rowOff>
    </xdr:from>
    <xdr:ext cx="599010" cy="259045"/>
    <xdr:sp macro="" textlink="">
      <xdr:nvSpPr>
        <xdr:cNvPr id="340" name="農林水産業費平均値テキスト">
          <a:extLst>
            <a:ext uri="{FF2B5EF4-FFF2-40B4-BE49-F238E27FC236}">
              <a16:creationId xmlns:a16="http://schemas.microsoft.com/office/drawing/2014/main" id="{00000000-0008-0000-0700-000054010000}"/>
            </a:ext>
          </a:extLst>
        </xdr:cNvPr>
        <xdr:cNvSpPr txBox="1"/>
      </xdr:nvSpPr>
      <xdr:spPr>
        <a:xfrm>
          <a:off x="10528300" y="9665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41674</xdr:rowOff>
    </xdr:from>
    <xdr:to>
      <xdr:col>55</xdr:col>
      <xdr:colOff>50800</xdr:colOff>
      <xdr:row>57</xdr:row>
      <xdr:rowOff>143274</xdr:rowOff>
    </xdr:to>
    <xdr:sp macro="" textlink="">
      <xdr:nvSpPr>
        <xdr:cNvPr id="341" name="フローチャート: 判断 340">
          <a:extLst>
            <a:ext uri="{FF2B5EF4-FFF2-40B4-BE49-F238E27FC236}">
              <a16:creationId xmlns:a16="http://schemas.microsoft.com/office/drawing/2014/main" id="{00000000-0008-0000-0700-000055010000}"/>
            </a:ext>
          </a:extLst>
        </xdr:cNvPr>
        <xdr:cNvSpPr/>
      </xdr:nvSpPr>
      <xdr:spPr>
        <a:xfrm>
          <a:off x="10426700" y="9814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145194</xdr:rowOff>
    </xdr:from>
    <xdr:to>
      <xdr:col>50</xdr:col>
      <xdr:colOff>114300</xdr:colOff>
      <xdr:row>57</xdr:row>
      <xdr:rowOff>146353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8750300" y="9917844"/>
          <a:ext cx="889000" cy="1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37322</xdr:rowOff>
    </xdr:from>
    <xdr:to>
      <xdr:col>50</xdr:col>
      <xdr:colOff>165100</xdr:colOff>
      <xdr:row>57</xdr:row>
      <xdr:rowOff>138922</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9588500" y="98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155449</xdr:rowOff>
    </xdr:from>
    <xdr:ext cx="599010"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9339795" y="9585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145194</xdr:rowOff>
    </xdr:from>
    <xdr:to>
      <xdr:col>45</xdr:col>
      <xdr:colOff>177800</xdr:colOff>
      <xdr:row>57</xdr:row>
      <xdr:rowOff>147379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7861300" y="9917844"/>
          <a:ext cx="889000" cy="2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49384</xdr:rowOff>
    </xdr:from>
    <xdr:to>
      <xdr:col>46</xdr:col>
      <xdr:colOff>38100</xdr:colOff>
      <xdr:row>57</xdr:row>
      <xdr:rowOff>150984</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8699500" y="98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167511</xdr:rowOff>
    </xdr:from>
    <xdr:ext cx="599010"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8450795" y="9597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129542</xdr:rowOff>
    </xdr:from>
    <xdr:to>
      <xdr:col>41</xdr:col>
      <xdr:colOff>50800</xdr:colOff>
      <xdr:row>57</xdr:row>
      <xdr:rowOff>147379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6972300" y="9902192"/>
          <a:ext cx="889000" cy="17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54616</xdr:rowOff>
    </xdr:from>
    <xdr:to>
      <xdr:col>41</xdr:col>
      <xdr:colOff>101600</xdr:colOff>
      <xdr:row>57</xdr:row>
      <xdr:rowOff>156216</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7810500" y="982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1293</xdr:rowOff>
    </xdr:from>
    <xdr:ext cx="599010"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7561795" y="960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85797</xdr:rowOff>
    </xdr:from>
    <xdr:to>
      <xdr:col>36</xdr:col>
      <xdr:colOff>165100</xdr:colOff>
      <xdr:row>58</xdr:row>
      <xdr:rowOff>15947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6921500" y="985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7074</xdr:rowOff>
    </xdr:from>
    <xdr:ext cx="599010"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6672795" y="9951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92560</xdr:rowOff>
    </xdr:from>
    <xdr:to>
      <xdr:col>55</xdr:col>
      <xdr:colOff>50800</xdr:colOff>
      <xdr:row>58</xdr:row>
      <xdr:rowOff>22710</xdr:rowOff>
    </xdr:to>
    <xdr:sp macro="" textlink="">
      <xdr:nvSpPr>
        <xdr:cNvPr id="358" name="楕円 357">
          <a:extLst>
            <a:ext uri="{FF2B5EF4-FFF2-40B4-BE49-F238E27FC236}">
              <a16:creationId xmlns:a16="http://schemas.microsoft.com/office/drawing/2014/main" id="{00000000-0008-0000-0700-000066010000}"/>
            </a:ext>
          </a:extLst>
        </xdr:cNvPr>
        <xdr:cNvSpPr/>
      </xdr:nvSpPr>
      <xdr:spPr>
        <a:xfrm>
          <a:off x="10426700" y="986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20101</xdr:rowOff>
    </xdr:from>
    <xdr:ext cx="534377" cy="259045"/>
    <xdr:sp macro="" textlink="">
      <xdr:nvSpPr>
        <xdr:cNvPr id="359" name="農林水産業費該当値テキスト">
          <a:extLst>
            <a:ext uri="{FF2B5EF4-FFF2-40B4-BE49-F238E27FC236}">
              <a16:creationId xmlns:a16="http://schemas.microsoft.com/office/drawing/2014/main" id="{00000000-0008-0000-0700-000067010000}"/>
            </a:ext>
          </a:extLst>
        </xdr:cNvPr>
        <xdr:cNvSpPr txBox="1"/>
      </xdr:nvSpPr>
      <xdr:spPr>
        <a:xfrm>
          <a:off x="10528300" y="9792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95553</xdr:rowOff>
    </xdr:from>
    <xdr:to>
      <xdr:col>50</xdr:col>
      <xdr:colOff>165100</xdr:colOff>
      <xdr:row>58</xdr:row>
      <xdr:rowOff>25703</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9588500" y="986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16830</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372111" y="996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94394</xdr:rowOff>
    </xdr:from>
    <xdr:to>
      <xdr:col>46</xdr:col>
      <xdr:colOff>38100</xdr:colOff>
      <xdr:row>58</xdr:row>
      <xdr:rowOff>24544</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8699500" y="986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15671</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483111" y="9959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96579</xdr:rowOff>
    </xdr:from>
    <xdr:to>
      <xdr:col>41</xdr:col>
      <xdr:colOff>101600</xdr:colOff>
      <xdr:row>58</xdr:row>
      <xdr:rowOff>26729</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7810500" y="9869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17856</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94111" y="9961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78742</xdr:rowOff>
    </xdr:from>
    <xdr:to>
      <xdr:col>36</xdr:col>
      <xdr:colOff>165100</xdr:colOff>
      <xdr:row>58</xdr:row>
      <xdr:rowOff>8892</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6921500" y="985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25419</xdr:rowOff>
    </xdr:from>
    <xdr:ext cx="59901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672795" y="9626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7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7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2212</xdr:rowOff>
    </xdr:from>
    <xdr:to>
      <xdr:col>54</xdr:col>
      <xdr:colOff>189865</xdr:colOff>
      <xdr:row>79</xdr:row>
      <xdr:rowOff>41170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flipV="1">
          <a:off x="10475595" y="12003712"/>
          <a:ext cx="1270" cy="1582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44997</xdr:rowOff>
    </xdr:from>
    <xdr:ext cx="378565" cy="259045"/>
    <xdr:sp macro="" textlink="">
      <xdr:nvSpPr>
        <xdr:cNvPr id="392" name="商工費最小値テキスト">
          <a:extLst>
            <a:ext uri="{FF2B5EF4-FFF2-40B4-BE49-F238E27FC236}">
              <a16:creationId xmlns:a16="http://schemas.microsoft.com/office/drawing/2014/main" id="{00000000-0008-0000-0700-000088010000}"/>
            </a:ext>
          </a:extLst>
        </xdr:cNvPr>
        <xdr:cNvSpPr txBox="1"/>
      </xdr:nvSpPr>
      <xdr:spPr>
        <a:xfrm>
          <a:off x="10528300" y="135895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41170</xdr:rowOff>
    </xdr:from>
    <xdr:to>
      <xdr:col>55</xdr:col>
      <xdr:colOff>88900</xdr:colOff>
      <xdr:row>79</xdr:row>
      <xdr:rowOff>41170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3585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120339</xdr:rowOff>
    </xdr:from>
    <xdr:ext cx="599010" cy="259045"/>
    <xdr:sp macro="" textlink="">
      <xdr:nvSpPr>
        <xdr:cNvPr id="394" name="商工費最大値テキスト">
          <a:extLst>
            <a:ext uri="{FF2B5EF4-FFF2-40B4-BE49-F238E27FC236}">
              <a16:creationId xmlns:a16="http://schemas.microsoft.com/office/drawing/2014/main" id="{00000000-0008-0000-0700-00008A010000}"/>
            </a:ext>
          </a:extLst>
        </xdr:cNvPr>
        <xdr:cNvSpPr txBox="1"/>
      </xdr:nvSpPr>
      <xdr:spPr>
        <a:xfrm>
          <a:off x="10528300" y="11778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416,086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2212</xdr:rowOff>
    </xdr:from>
    <xdr:to>
      <xdr:col>55</xdr:col>
      <xdr:colOff>88900</xdr:colOff>
      <xdr:row>70</xdr:row>
      <xdr:rowOff>2212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200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10464</xdr:rowOff>
    </xdr:from>
    <xdr:to>
      <xdr:col>55</xdr:col>
      <xdr:colOff>0</xdr:colOff>
      <xdr:row>78</xdr:row>
      <xdr:rowOff>21487</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9639300" y="13383564"/>
          <a:ext cx="838200" cy="1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93812</xdr:rowOff>
    </xdr:from>
    <xdr:ext cx="534377" cy="259045"/>
    <xdr:sp macro="" textlink="">
      <xdr:nvSpPr>
        <xdr:cNvPr id="397" name="商工費平均値テキスト">
          <a:extLst>
            <a:ext uri="{FF2B5EF4-FFF2-40B4-BE49-F238E27FC236}">
              <a16:creationId xmlns:a16="http://schemas.microsoft.com/office/drawing/2014/main" id="{00000000-0008-0000-0700-00008D010000}"/>
            </a:ext>
          </a:extLst>
        </xdr:cNvPr>
        <xdr:cNvSpPr txBox="1"/>
      </xdr:nvSpPr>
      <xdr:spPr>
        <a:xfrm>
          <a:off x="10528300" y="13124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70935</xdr:rowOff>
    </xdr:from>
    <xdr:to>
      <xdr:col>55</xdr:col>
      <xdr:colOff>50800</xdr:colOff>
      <xdr:row>78</xdr:row>
      <xdr:rowOff>1085</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10426700" y="1327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21487</xdr:rowOff>
    </xdr:from>
    <xdr:to>
      <xdr:col>50</xdr:col>
      <xdr:colOff>114300</xdr:colOff>
      <xdr:row>78</xdr:row>
      <xdr:rowOff>126743</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8750300" y="13394587"/>
          <a:ext cx="889000" cy="105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60981</xdr:rowOff>
    </xdr:from>
    <xdr:to>
      <xdr:col>50</xdr:col>
      <xdr:colOff>165100</xdr:colOff>
      <xdr:row>77</xdr:row>
      <xdr:rowOff>162581</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9588500" y="1326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7658</xdr:rowOff>
    </xdr:from>
    <xdr:ext cx="534377"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9372111" y="1303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118436</xdr:rowOff>
    </xdr:from>
    <xdr:to>
      <xdr:col>45</xdr:col>
      <xdr:colOff>177800</xdr:colOff>
      <xdr:row>78</xdr:row>
      <xdr:rowOff>126743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7861300" y="13491536"/>
          <a:ext cx="889000" cy="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92580</xdr:rowOff>
    </xdr:from>
    <xdr:to>
      <xdr:col>46</xdr:col>
      <xdr:colOff>38100</xdr:colOff>
      <xdr:row>78</xdr:row>
      <xdr:rowOff>22730</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8699500" y="13294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39257</xdr:rowOff>
    </xdr:from>
    <xdr:ext cx="534377"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8483111" y="1306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118436</xdr:rowOff>
    </xdr:from>
    <xdr:to>
      <xdr:col>41</xdr:col>
      <xdr:colOff>50800</xdr:colOff>
      <xdr:row>78</xdr:row>
      <xdr:rowOff>118813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6972300" y="13491536"/>
          <a:ext cx="889000" cy="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80018</xdr:rowOff>
    </xdr:from>
    <xdr:to>
      <xdr:col>41</xdr:col>
      <xdr:colOff>101600</xdr:colOff>
      <xdr:row>78</xdr:row>
      <xdr:rowOff>10168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7810500" y="1328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26695</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7594111" y="1305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58200</xdr:rowOff>
    </xdr:from>
    <xdr:to>
      <xdr:col>36</xdr:col>
      <xdr:colOff>165100</xdr:colOff>
      <xdr:row>78</xdr:row>
      <xdr:rowOff>159800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6921500" y="1343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4877</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6705111" y="1320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131114</xdr:rowOff>
    </xdr:from>
    <xdr:to>
      <xdr:col>55</xdr:col>
      <xdr:colOff>50800</xdr:colOff>
      <xdr:row>78</xdr:row>
      <xdr:rowOff>61264</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10426700" y="1333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109541</xdr:rowOff>
    </xdr:from>
    <xdr:ext cx="534377" cy="259045"/>
    <xdr:sp macro="" textlink="">
      <xdr:nvSpPr>
        <xdr:cNvPr id="416" name="商工費該当値テキスト">
          <a:extLst>
            <a:ext uri="{FF2B5EF4-FFF2-40B4-BE49-F238E27FC236}">
              <a16:creationId xmlns:a16="http://schemas.microsoft.com/office/drawing/2014/main" id="{00000000-0008-0000-0700-0000A0010000}"/>
            </a:ext>
          </a:extLst>
        </xdr:cNvPr>
        <xdr:cNvSpPr txBox="1"/>
      </xdr:nvSpPr>
      <xdr:spPr>
        <a:xfrm>
          <a:off x="10528300" y="13311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142137</xdr:rowOff>
    </xdr:from>
    <xdr:to>
      <xdr:col>50</xdr:col>
      <xdr:colOff>165100</xdr:colOff>
      <xdr:row>78</xdr:row>
      <xdr:rowOff>72287</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9588500" y="13343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63414</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372111" y="13436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75943</xdr:rowOff>
    </xdr:from>
    <xdr:to>
      <xdr:col>46</xdr:col>
      <xdr:colOff>38100</xdr:colOff>
      <xdr:row>79</xdr:row>
      <xdr:rowOff>6093</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8699500" y="1344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168670</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483111" y="1354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67636</xdr:rowOff>
    </xdr:from>
    <xdr:to>
      <xdr:col>41</xdr:col>
      <xdr:colOff>101600</xdr:colOff>
      <xdr:row>78</xdr:row>
      <xdr:rowOff>169236</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7810500" y="1344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160363</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594111" y="1353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68013</xdr:rowOff>
    </xdr:from>
    <xdr:to>
      <xdr:col>36</xdr:col>
      <xdr:colOff>165100</xdr:colOff>
      <xdr:row>78</xdr:row>
      <xdr:rowOff>169613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6921500" y="1344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160740</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05111" y="1353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id="{00000000-0008-0000-07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135167</xdr:rowOff>
    </xdr:from>
    <xdr:to>
      <xdr:col>54</xdr:col>
      <xdr:colOff>189865</xdr:colOff>
      <xdr:row>99</xdr:row>
      <xdr:rowOff>34223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565667"/>
          <a:ext cx="1270" cy="1442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38050</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7011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34223</xdr:rowOff>
    </xdr:from>
    <xdr:to>
      <xdr:col>55</xdr:col>
      <xdr:colOff>88900</xdr:colOff>
      <xdr:row>99</xdr:row>
      <xdr:rowOff>34223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7007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81844</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40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922,776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135167</xdr:rowOff>
    </xdr:from>
    <xdr:to>
      <xdr:col>55</xdr:col>
      <xdr:colOff>88900</xdr:colOff>
      <xdr:row>90</xdr:row>
      <xdr:rowOff>135167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565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142438</xdr:rowOff>
    </xdr:from>
    <xdr:to>
      <xdr:col>55</xdr:col>
      <xdr:colOff>0</xdr:colOff>
      <xdr:row>98</xdr:row>
      <xdr:rowOff>158693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639300" y="16944538"/>
          <a:ext cx="838200" cy="16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127336</xdr:rowOff>
    </xdr:from>
    <xdr:ext cx="599010"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586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104459</xdr:rowOff>
    </xdr:from>
    <xdr:to>
      <xdr:col>55</xdr:col>
      <xdr:colOff>50800</xdr:colOff>
      <xdr:row>98</xdr:row>
      <xdr:rowOff>34609</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73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158693</xdr:rowOff>
    </xdr:from>
    <xdr:to>
      <xdr:col>50</xdr:col>
      <xdr:colOff>114300</xdr:colOff>
      <xdr:row>98</xdr:row>
      <xdr:rowOff>158902</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8750300" y="16960793"/>
          <a:ext cx="88900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115833</xdr:rowOff>
    </xdr:from>
    <xdr:to>
      <xdr:col>50</xdr:col>
      <xdr:colOff>165100</xdr:colOff>
      <xdr:row>98</xdr:row>
      <xdr:rowOff>45983</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7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62510</xdr:rowOff>
    </xdr:from>
    <xdr:ext cx="599010"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39795" y="16521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158902</xdr:rowOff>
    </xdr:from>
    <xdr:to>
      <xdr:col>45</xdr:col>
      <xdr:colOff>177800</xdr:colOff>
      <xdr:row>98</xdr:row>
      <xdr:rowOff>170159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7861300" y="16961002"/>
          <a:ext cx="889000" cy="1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129211</xdr:rowOff>
    </xdr:from>
    <xdr:to>
      <xdr:col>46</xdr:col>
      <xdr:colOff>38100</xdr:colOff>
      <xdr:row>98</xdr:row>
      <xdr:rowOff>59361</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75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75888</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50795" y="16535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161723</xdr:rowOff>
    </xdr:from>
    <xdr:to>
      <xdr:col>41</xdr:col>
      <xdr:colOff>50800</xdr:colOff>
      <xdr:row>98</xdr:row>
      <xdr:rowOff>170159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6972300" y="16963823"/>
          <a:ext cx="889000" cy="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138088</xdr:rowOff>
    </xdr:from>
    <xdr:to>
      <xdr:col>41</xdr:col>
      <xdr:colOff>101600</xdr:colOff>
      <xdr:row>98</xdr:row>
      <xdr:rowOff>68238</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76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84765</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61795" y="16543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59080</xdr:rowOff>
    </xdr:from>
    <xdr:to>
      <xdr:col>36</xdr:col>
      <xdr:colOff>165100</xdr:colOff>
      <xdr:row>98</xdr:row>
      <xdr:rowOff>160680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86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5757</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63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91638</xdr:rowOff>
    </xdr:from>
    <xdr:to>
      <xdr:col>55</xdr:col>
      <xdr:colOff>50800</xdr:colOff>
      <xdr:row>99</xdr:row>
      <xdr:rowOff>21788</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893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6565</xdr:rowOff>
    </xdr:from>
    <xdr:ext cx="534377"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808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107893</xdr:rowOff>
    </xdr:from>
    <xdr:to>
      <xdr:col>50</xdr:col>
      <xdr:colOff>165100</xdr:colOff>
      <xdr:row>99</xdr:row>
      <xdr:rowOff>38043</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90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29170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72111" y="17002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108102</xdr:rowOff>
    </xdr:from>
    <xdr:to>
      <xdr:col>46</xdr:col>
      <xdr:colOff>38100</xdr:colOff>
      <xdr:row>99</xdr:row>
      <xdr:rowOff>38252</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910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29379</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3111" y="1700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119359</xdr:rowOff>
    </xdr:from>
    <xdr:to>
      <xdr:col>41</xdr:col>
      <xdr:colOff>101600</xdr:colOff>
      <xdr:row>99</xdr:row>
      <xdr:rowOff>49509</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921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40636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7014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110923</xdr:rowOff>
    </xdr:from>
    <xdr:to>
      <xdr:col>36</xdr:col>
      <xdr:colOff>165100</xdr:colOff>
      <xdr:row>99</xdr:row>
      <xdr:rowOff>41073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913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32200</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7005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a:extLst>
            <a:ext uri="{FF2B5EF4-FFF2-40B4-BE49-F238E27FC236}">
              <a16:creationId xmlns:a16="http://schemas.microsoft.com/office/drawing/2014/main" id="{00000000-0008-0000-07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148195</xdr:rowOff>
    </xdr:from>
    <xdr:to>
      <xdr:col>85</xdr:col>
      <xdr:colOff>126364</xdr:colOff>
      <xdr:row>38</xdr:row>
      <xdr:rowOff>102488</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flipV="1">
          <a:off x="16317595" y="5291695"/>
          <a:ext cx="1269" cy="132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106315</xdr:rowOff>
    </xdr:from>
    <xdr:ext cx="469744" cy="259045"/>
    <xdr:sp macro="" textlink="">
      <xdr:nvSpPr>
        <xdr:cNvPr id="506" name="消防費最小値テキスト">
          <a:extLst>
            <a:ext uri="{FF2B5EF4-FFF2-40B4-BE49-F238E27FC236}">
              <a16:creationId xmlns:a16="http://schemas.microsoft.com/office/drawing/2014/main" id="{00000000-0008-0000-0700-0000FA010000}"/>
            </a:ext>
          </a:extLst>
        </xdr:cNvPr>
        <xdr:cNvSpPr txBox="1"/>
      </xdr:nvSpPr>
      <xdr:spPr>
        <a:xfrm>
          <a:off x="16370300" y="6621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102488</xdr:rowOff>
    </xdr:from>
    <xdr:to>
      <xdr:col>86</xdr:col>
      <xdr:colOff>25400</xdr:colOff>
      <xdr:row>38</xdr:row>
      <xdr:rowOff>102488</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6230600" y="6617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94872</xdr:rowOff>
    </xdr:from>
    <xdr:ext cx="599010" cy="259045"/>
    <xdr:sp macro="" textlink="">
      <xdr:nvSpPr>
        <xdr:cNvPr id="508" name="消防費最大値テキスト">
          <a:extLst>
            <a:ext uri="{FF2B5EF4-FFF2-40B4-BE49-F238E27FC236}">
              <a16:creationId xmlns:a16="http://schemas.microsoft.com/office/drawing/2014/main" id="{00000000-0008-0000-0700-0000FC010000}"/>
            </a:ext>
          </a:extLst>
        </xdr:cNvPr>
        <xdr:cNvSpPr txBox="1"/>
      </xdr:nvSpPr>
      <xdr:spPr>
        <a:xfrm>
          <a:off x="16370300" y="506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298,142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148195</xdr:rowOff>
    </xdr:from>
    <xdr:to>
      <xdr:col>86</xdr:col>
      <xdr:colOff>25400</xdr:colOff>
      <xdr:row>30</xdr:row>
      <xdr:rowOff>148195</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5291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111541</xdr:rowOff>
    </xdr:from>
    <xdr:to>
      <xdr:col>85</xdr:col>
      <xdr:colOff>127000</xdr:colOff>
      <xdr:row>37</xdr:row>
      <xdr:rowOff>162098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5481300" y="6455191"/>
          <a:ext cx="838200" cy="50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12615</xdr:rowOff>
    </xdr:from>
    <xdr:ext cx="534377" cy="259045"/>
    <xdr:sp macro="" textlink="">
      <xdr:nvSpPr>
        <xdr:cNvPr id="511" name="消防費平均値テキスト">
          <a:extLst>
            <a:ext uri="{FF2B5EF4-FFF2-40B4-BE49-F238E27FC236}">
              <a16:creationId xmlns:a16="http://schemas.microsoft.com/office/drawing/2014/main" id="{00000000-0008-0000-0700-0000FF010000}"/>
            </a:ext>
          </a:extLst>
        </xdr:cNvPr>
        <xdr:cNvSpPr txBox="1"/>
      </xdr:nvSpPr>
      <xdr:spPr>
        <a:xfrm>
          <a:off x="16370300" y="6184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161188</xdr:rowOff>
    </xdr:from>
    <xdr:to>
      <xdr:col>85</xdr:col>
      <xdr:colOff>177800</xdr:colOff>
      <xdr:row>37</xdr:row>
      <xdr:rowOff>91338</xdr:rowOff>
    </xdr:to>
    <xdr:sp macro="" textlink="">
      <xdr:nvSpPr>
        <xdr:cNvPr id="512" name="フローチャート: 判断 511">
          <a:extLst>
            <a:ext uri="{FF2B5EF4-FFF2-40B4-BE49-F238E27FC236}">
              <a16:creationId xmlns:a16="http://schemas.microsoft.com/office/drawing/2014/main" id="{00000000-0008-0000-0700-000000020000}"/>
            </a:ext>
          </a:extLst>
        </xdr:cNvPr>
        <xdr:cNvSpPr/>
      </xdr:nvSpPr>
      <xdr:spPr>
        <a:xfrm>
          <a:off x="16268700" y="633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162098</xdr:rowOff>
    </xdr:from>
    <xdr:to>
      <xdr:col>81</xdr:col>
      <xdr:colOff>50800</xdr:colOff>
      <xdr:row>38</xdr:row>
      <xdr:rowOff>11231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4592300" y="6505748"/>
          <a:ext cx="889000" cy="2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167913</xdr:rowOff>
    </xdr:from>
    <xdr:to>
      <xdr:col>81</xdr:col>
      <xdr:colOff>101600</xdr:colOff>
      <xdr:row>37</xdr:row>
      <xdr:rowOff>98063</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5430500" y="634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114590</xdr:rowOff>
    </xdr:from>
    <xdr:ext cx="534377"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5214111" y="611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3349</xdr:rowOff>
    </xdr:from>
    <xdr:to>
      <xdr:col>76</xdr:col>
      <xdr:colOff>114300</xdr:colOff>
      <xdr:row>38</xdr:row>
      <xdr:rowOff>11231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3703300" y="6518449"/>
          <a:ext cx="889000" cy="7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20</xdr:rowOff>
    </xdr:from>
    <xdr:to>
      <xdr:col>76</xdr:col>
      <xdr:colOff>165100</xdr:colOff>
      <xdr:row>37</xdr:row>
      <xdr:rowOff>101620</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4541500" y="634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118147</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4325111" y="611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3349</xdr:rowOff>
    </xdr:from>
    <xdr:to>
      <xdr:col>71</xdr:col>
      <xdr:colOff>177800</xdr:colOff>
      <xdr:row>38</xdr:row>
      <xdr:rowOff>11949</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2814300" y="6518449"/>
          <a:ext cx="889000" cy="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111929</xdr:rowOff>
    </xdr:from>
    <xdr:to>
      <xdr:col>72</xdr:col>
      <xdr:colOff>38100</xdr:colOff>
      <xdr:row>37</xdr:row>
      <xdr:rowOff>42079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3652500" y="6284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58606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3436111" y="605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51446</xdr:rowOff>
    </xdr:from>
    <xdr:to>
      <xdr:col>67</xdr:col>
      <xdr:colOff>101600</xdr:colOff>
      <xdr:row>37</xdr:row>
      <xdr:rowOff>153046</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2763500" y="6395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169573</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2547111" y="6170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60741</xdr:rowOff>
    </xdr:from>
    <xdr:to>
      <xdr:col>85</xdr:col>
      <xdr:colOff>177800</xdr:colOff>
      <xdr:row>37</xdr:row>
      <xdr:rowOff>162340</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6268700" y="64043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39168</xdr:rowOff>
    </xdr:from>
    <xdr:ext cx="534377" cy="259045"/>
    <xdr:sp macro="" textlink="">
      <xdr:nvSpPr>
        <xdr:cNvPr id="530" name="消防費該当値テキスト">
          <a:extLst>
            <a:ext uri="{FF2B5EF4-FFF2-40B4-BE49-F238E27FC236}">
              <a16:creationId xmlns:a16="http://schemas.microsoft.com/office/drawing/2014/main" id="{00000000-0008-0000-0700-000012020000}"/>
            </a:ext>
          </a:extLst>
        </xdr:cNvPr>
        <xdr:cNvSpPr txBox="1"/>
      </xdr:nvSpPr>
      <xdr:spPr>
        <a:xfrm>
          <a:off x="16370300" y="6382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111298</xdr:rowOff>
    </xdr:from>
    <xdr:to>
      <xdr:col>81</xdr:col>
      <xdr:colOff>101600</xdr:colOff>
      <xdr:row>38</xdr:row>
      <xdr:rowOff>41449</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5430500" y="645494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32575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547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131881</xdr:rowOff>
    </xdr:from>
    <xdr:to>
      <xdr:col>76</xdr:col>
      <xdr:colOff>165100</xdr:colOff>
      <xdr:row>38</xdr:row>
      <xdr:rowOff>62032</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4541500" y="647553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53158</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568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123999</xdr:rowOff>
    </xdr:from>
    <xdr:to>
      <xdr:col>72</xdr:col>
      <xdr:colOff>38100</xdr:colOff>
      <xdr:row>38</xdr:row>
      <xdr:rowOff>54149</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3652500" y="6467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45276</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560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132599</xdr:rowOff>
    </xdr:from>
    <xdr:to>
      <xdr:col>67</xdr:col>
      <xdr:colOff>101600</xdr:colOff>
      <xdr:row>38</xdr:row>
      <xdr:rowOff>62750</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2763500" y="647624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53876</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6568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108595</xdr:rowOff>
    </xdr:from>
    <xdr:to>
      <xdr:col>85</xdr:col>
      <xdr:colOff>126364</xdr:colOff>
      <xdr:row>58</xdr:row>
      <xdr:rowOff>111990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6317595" y="8681095"/>
          <a:ext cx="1269" cy="1374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115817</xdr:rowOff>
    </xdr:from>
    <xdr:ext cx="534377" cy="259045"/>
    <xdr:sp macro="" textlink="">
      <xdr:nvSpPr>
        <xdr:cNvPr id="563" name="教育費最小値テキスト">
          <a:extLst>
            <a:ext uri="{FF2B5EF4-FFF2-40B4-BE49-F238E27FC236}">
              <a16:creationId xmlns:a16="http://schemas.microsoft.com/office/drawing/2014/main" id="{00000000-0008-0000-0700-000033020000}"/>
            </a:ext>
          </a:extLst>
        </xdr:cNvPr>
        <xdr:cNvSpPr txBox="1"/>
      </xdr:nvSpPr>
      <xdr:spPr>
        <a:xfrm>
          <a:off x="16370300" y="1005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111990</xdr:rowOff>
    </xdr:from>
    <xdr:to>
      <xdr:col>86</xdr:col>
      <xdr:colOff>25400</xdr:colOff>
      <xdr:row>58</xdr:row>
      <xdr:rowOff>111990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10056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55272</xdr:rowOff>
    </xdr:from>
    <xdr:ext cx="599010" cy="259045"/>
    <xdr:sp macro="" textlink="">
      <xdr:nvSpPr>
        <xdr:cNvPr id="565" name="教育費最大値テキスト">
          <a:extLst>
            <a:ext uri="{FF2B5EF4-FFF2-40B4-BE49-F238E27FC236}">
              <a16:creationId xmlns:a16="http://schemas.microsoft.com/office/drawing/2014/main" id="{00000000-0008-0000-0700-000035020000}"/>
            </a:ext>
          </a:extLst>
        </xdr:cNvPr>
        <xdr:cNvSpPr txBox="1"/>
      </xdr:nvSpPr>
      <xdr:spPr>
        <a:xfrm>
          <a:off x="16370300" y="8456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776,328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108595</xdr:rowOff>
    </xdr:from>
    <xdr:to>
      <xdr:col>86</xdr:col>
      <xdr:colOff>25400</xdr:colOff>
      <xdr:row>50</xdr:row>
      <xdr:rowOff>108595</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8681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46835</xdr:rowOff>
    </xdr:from>
    <xdr:to>
      <xdr:col>85</xdr:col>
      <xdr:colOff>127000</xdr:colOff>
      <xdr:row>58</xdr:row>
      <xdr:rowOff>51739</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5481300" y="9990935"/>
          <a:ext cx="838200" cy="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53408</xdr:rowOff>
    </xdr:from>
    <xdr:ext cx="599010" cy="259045"/>
    <xdr:sp macro="" textlink="">
      <xdr:nvSpPr>
        <xdr:cNvPr id="568" name="教育費平均値テキスト">
          <a:extLst>
            <a:ext uri="{FF2B5EF4-FFF2-40B4-BE49-F238E27FC236}">
              <a16:creationId xmlns:a16="http://schemas.microsoft.com/office/drawing/2014/main" id="{00000000-0008-0000-0700-000038020000}"/>
            </a:ext>
          </a:extLst>
        </xdr:cNvPr>
        <xdr:cNvSpPr txBox="1"/>
      </xdr:nvSpPr>
      <xdr:spPr>
        <a:xfrm>
          <a:off x="16370300" y="96546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30531</xdr:rowOff>
    </xdr:from>
    <xdr:to>
      <xdr:col>85</xdr:col>
      <xdr:colOff>177800</xdr:colOff>
      <xdr:row>57</xdr:row>
      <xdr:rowOff>132131</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6268700" y="9803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16049</xdr:rowOff>
    </xdr:from>
    <xdr:to>
      <xdr:col>81</xdr:col>
      <xdr:colOff>50800</xdr:colOff>
      <xdr:row>58</xdr:row>
      <xdr:rowOff>51739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4592300" y="9960149"/>
          <a:ext cx="889000" cy="35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75003</xdr:rowOff>
    </xdr:from>
    <xdr:to>
      <xdr:col>81</xdr:col>
      <xdr:colOff>101600</xdr:colOff>
      <xdr:row>58</xdr:row>
      <xdr:rowOff>5153</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5430500" y="984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21680</xdr:rowOff>
    </xdr:from>
    <xdr:ext cx="599010"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5181795" y="9622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16049</xdr:rowOff>
    </xdr:from>
    <xdr:to>
      <xdr:col>76</xdr:col>
      <xdr:colOff>114300</xdr:colOff>
      <xdr:row>58</xdr:row>
      <xdr:rowOff>67539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3703300" y="9960149"/>
          <a:ext cx="889000" cy="5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70962</xdr:rowOff>
    </xdr:from>
    <xdr:to>
      <xdr:col>76</xdr:col>
      <xdr:colOff>165100</xdr:colOff>
      <xdr:row>58</xdr:row>
      <xdr:rowOff>1112</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45415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17639</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4292795" y="9618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67539</xdr:rowOff>
    </xdr:from>
    <xdr:to>
      <xdr:col>71</xdr:col>
      <xdr:colOff>177800</xdr:colOff>
      <xdr:row>58</xdr:row>
      <xdr:rowOff>92334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2814300" y="10011639"/>
          <a:ext cx="889000" cy="24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69658</xdr:rowOff>
    </xdr:from>
    <xdr:to>
      <xdr:col>72</xdr:col>
      <xdr:colOff>38100</xdr:colOff>
      <xdr:row>57</xdr:row>
      <xdr:rowOff>171258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3652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16335</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3403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147281</xdr:rowOff>
    </xdr:from>
    <xdr:to>
      <xdr:col>67</xdr:col>
      <xdr:colOff>101600</xdr:colOff>
      <xdr:row>58</xdr:row>
      <xdr:rowOff>77431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2763500" y="991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93958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547111" y="969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167485</xdr:rowOff>
    </xdr:from>
    <xdr:to>
      <xdr:col>85</xdr:col>
      <xdr:colOff>177800</xdr:colOff>
      <xdr:row>58</xdr:row>
      <xdr:rowOff>97635</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6268700" y="994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82412</xdr:rowOff>
    </xdr:from>
    <xdr:ext cx="534377" cy="259045"/>
    <xdr:sp macro="" textlink="">
      <xdr:nvSpPr>
        <xdr:cNvPr id="587" name="教育費該当値テキスト">
          <a:extLst>
            <a:ext uri="{FF2B5EF4-FFF2-40B4-BE49-F238E27FC236}">
              <a16:creationId xmlns:a16="http://schemas.microsoft.com/office/drawing/2014/main" id="{00000000-0008-0000-0700-00004B020000}"/>
            </a:ext>
          </a:extLst>
        </xdr:cNvPr>
        <xdr:cNvSpPr txBox="1"/>
      </xdr:nvSpPr>
      <xdr:spPr>
        <a:xfrm>
          <a:off x="16370300" y="9855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939</xdr:rowOff>
    </xdr:from>
    <xdr:to>
      <xdr:col>81</xdr:col>
      <xdr:colOff>101600</xdr:colOff>
      <xdr:row>58</xdr:row>
      <xdr:rowOff>102539</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5430500" y="994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93666</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14111" y="10037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136699</xdr:rowOff>
    </xdr:from>
    <xdr:to>
      <xdr:col>76</xdr:col>
      <xdr:colOff>165100</xdr:colOff>
      <xdr:row>58</xdr:row>
      <xdr:rowOff>66849</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4541500" y="9909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57976</xdr:rowOff>
    </xdr:from>
    <xdr:ext cx="59901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292795" y="10002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16739</xdr:rowOff>
    </xdr:from>
    <xdr:to>
      <xdr:col>72</xdr:col>
      <xdr:colOff>38100</xdr:colOff>
      <xdr:row>58</xdr:row>
      <xdr:rowOff>118339</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3652500" y="9960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109466</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10053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41534</xdr:rowOff>
    </xdr:from>
    <xdr:to>
      <xdr:col>67</xdr:col>
      <xdr:colOff>101600</xdr:colOff>
      <xdr:row>58</xdr:row>
      <xdr:rowOff>143134</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2763500" y="998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134261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1007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154161</xdr:rowOff>
    </xdr:from>
    <xdr:to>
      <xdr:col>85</xdr:col>
      <xdr:colOff>126364</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55661"/>
          <a:ext cx="1269" cy="1433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66524</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6110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100838</xdr:rowOff>
    </xdr:from>
    <xdr:ext cx="690189"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308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1,128,613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154161</xdr:rowOff>
    </xdr:from>
    <xdr:to>
      <xdr:col>86</xdr:col>
      <xdr:colOff>25400</xdr:colOff>
      <xdr:row>70</xdr:row>
      <xdr:rowOff>154161</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23662</xdr:rowOff>
    </xdr:from>
    <xdr:to>
      <xdr:col>85</xdr:col>
      <xdr:colOff>127000</xdr:colOff>
      <xdr:row>79</xdr:row>
      <xdr:rowOff>41607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5481300" y="13568212"/>
          <a:ext cx="838200" cy="1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155424</xdr:rowOff>
    </xdr:from>
    <xdr:ext cx="534377"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3570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132547</xdr:rowOff>
    </xdr:from>
    <xdr:to>
      <xdr:col>85</xdr:col>
      <xdr:colOff>177800</xdr:colOff>
      <xdr:row>79</xdr:row>
      <xdr:rowOff>62697</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50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23662</xdr:rowOff>
    </xdr:from>
    <xdr:to>
      <xdr:col>81</xdr:col>
      <xdr:colOff>50800</xdr:colOff>
      <xdr:row>79</xdr:row>
      <xdr:rowOff>44379</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4592300" y="13568212"/>
          <a:ext cx="889000" cy="20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131718</xdr:rowOff>
    </xdr:from>
    <xdr:to>
      <xdr:col>81</xdr:col>
      <xdr:colOff>101600</xdr:colOff>
      <xdr:row>79</xdr:row>
      <xdr:rowOff>61868</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50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78395</xdr:rowOff>
    </xdr:from>
    <xdr:ext cx="534377"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14111" y="1328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36137</xdr:rowOff>
    </xdr:from>
    <xdr:to>
      <xdr:col>76</xdr:col>
      <xdr:colOff>114300</xdr:colOff>
      <xdr:row>79</xdr:row>
      <xdr:rowOff>44379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3703300" y="13580687"/>
          <a:ext cx="889000" cy="8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133102</xdr:rowOff>
    </xdr:from>
    <xdr:to>
      <xdr:col>76</xdr:col>
      <xdr:colOff>165100</xdr:colOff>
      <xdr:row>79</xdr:row>
      <xdr:rowOff>63252</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50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79779</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325111" y="1328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36137</xdr:rowOff>
    </xdr:from>
    <xdr:to>
      <xdr:col>71</xdr:col>
      <xdr:colOff>177800</xdr:colOff>
      <xdr:row>79</xdr:row>
      <xdr:rowOff>43334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2814300" y="13580687"/>
          <a:ext cx="889000" cy="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135145</xdr:rowOff>
    </xdr:from>
    <xdr:to>
      <xdr:col>72</xdr:col>
      <xdr:colOff>38100</xdr:colOff>
      <xdr:row>79</xdr:row>
      <xdr:rowOff>65295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50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81822</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436111" y="1328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144156</xdr:rowOff>
    </xdr:from>
    <xdr:to>
      <xdr:col>67</xdr:col>
      <xdr:colOff>101600</xdr:colOff>
      <xdr:row>79</xdr:row>
      <xdr:rowOff>74306</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517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90833</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47111" y="13292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162257</xdr:rowOff>
    </xdr:from>
    <xdr:to>
      <xdr:col>85</xdr:col>
      <xdr:colOff>177800</xdr:colOff>
      <xdr:row>79</xdr:row>
      <xdr:rowOff>92407</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53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110975</xdr:rowOff>
    </xdr:from>
    <xdr:ext cx="469744"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484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144312</xdr:rowOff>
    </xdr:from>
    <xdr:to>
      <xdr:col>81</xdr:col>
      <xdr:colOff>101600</xdr:colOff>
      <xdr:row>79</xdr:row>
      <xdr:rowOff>74462</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517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65589</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14111" y="1361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165029</xdr:rowOff>
    </xdr:from>
    <xdr:to>
      <xdr:col>76</xdr:col>
      <xdr:colOff>165100</xdr:colOff>
      <xdr:row>79</xdr:row>
      <xdr:rowOff>95179</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353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86306</xdr:rowOff>
    </xdr:from>
    <xdr:ext cx="313932"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35333" y="136308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156787</xdr:rowOff>
    </xdr:from>
    <xdr:to>
      <xdr:col>72</xdr:col>
      <xdr:colOff>38100</xdr:colOff>
      <xdr:row>79</xdr:row>
      <xdr:rowOff>86937</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52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78064</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468428" y="1362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163984</xdr:rowOff>
    </xdr:from>
    <xdr:to>
      <xdr:col>67</xdr:col>
      <xdr:colOff>101600</xdr:colOff>
      <xdr:row>79</xdr:row>
      <xdr:rowOff>94134</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53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85261</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5017" y="13629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23823</xdr:rowOff>
    </xdr:from>
    <xdr:to>
      <xdr:col>85</xdr:col>
      <xdr:colOff>126364</xdr:colOff>
      <xdr:row>98</xdr:row>
      <xdr:rowOff>151482</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6317595" y="15625773"/>
          <a:ext cx="1269" cy="132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155309</xdr:rowOff>
    </xdr:from>
    <xdr:ext cx="534377" cy="259045"/>
    <xdr:sp macro="" textlink="">
      <xdr:nvSpPr>
        <xdr:cNvPr id="677" name="公債費最小値テキスト">
          <a:extLst>
            <a:ext uri="{FF2B5EF4-FFF2-40B4-BE49-F238E27FC236}">
              <a16:creationId xmlns:a16="http://schemas.microsoft.com/office/drawing/2014/main" id="{00000000-0008-0000-0700-0000A5020000}"/>
            </a:ext>
          </a:extLst>
        </xdr:cNvPr>
        <xdr:cNvSpPr txBox="1"/>
      </xdr:nvSpPr>
      <xdr:spPr>
        <a:xfrm>
          <a:off x="16370300" y="16957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151482</xdr:rowOff>
    </xdr:from>
    <xdr:to>
      <xdr:col>86</xdr:col>
      <xdr:colOff>25400</xdr:colOff>
      <xdr:row>98</xdr:row>
      <xdr:rowOff>151482</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6953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141950</xdr:rowOff>
    </xdr:from>
    <xdr:ext cx="599010" cy="259045"/>
    <xdr:sp macro="" textlink="">
      <xdr:nvSpPr>
        <xdr:cNvPr id="679" name="公債費最大値テキスト">
          <a:extLst>
            <a:ext uri="{FF2B5EF4-FFF2-40B4-BE49-F238E27FC236}">
              <a16:creationId xmlns:a16="http://schemas.microsoft.com/office/drawing/2014/main" id="{00000000-0008-0000-0700-0000A7020000}"/>
            </a:ext>
          </a:extLst>
        </xdr:cNvPr>
        <xdr:cNvSpPr txBox="1"/>
      </xdr:nvSpPr>
      <xdr:spPr>
        <a:xfrm>
          <a:off x="16370300" y="15401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730,828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23823</xdr:rowOff>
    </xdr:from>
    <xdr:to>
      <xdr:col>86</xdr:col>
      <xdr:colOff>25400</xdr:colOff>
      <xdr:row>91</xdr:row>
      <xdr:rowOff>23823</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5625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4333</xdr:rowOff>
    </xdr:from>
    <xdr:to>
      <xdr:col>85</xdr:col>
      <xdr:colOff>127000</xdr:colOff>
      <xdr:row>98</xdr:row>
      <xdr:rowOff>20394</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5481300" y="16806433"/>
          <a:ext cx="838200" cy="1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30456</xdr:rowOff>
    </xdr:from>
    <xdr:ext cx="599010" cy="259045"/>
    <xdr:sp macro="" textlink="">
      <xdr:nvSpPr>
        <xdr:cNvPr id="682" name="公債費平均値テキスト">
          <a:extLst>
            <a:ext uri="{FF2B5EF4-FFF2-40B4-BE49-F238E27FC236}">
              <a16:creationId xmlns:a16="http://schemas.microsoft.com/office/drawing/2014/main" id="{00000000-0008-0000-0700-0000AA020000}"/>
            </a:ext>
          </a:extLst>
        </xdr:cNvPr>
        <xdr:cNvSpPr txBox="1"/>
      </xdr:nvSpPr>
      <xdr:spPr>
        <a:xfrm>
          <a:off x="16370300" y="16489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7579</xdr:rowOff>
    </xdr:from>
    <xdr:to>
      <xdr:col>85</xdr:col>
      <xdr:colOff>177800</xdr:colOff>
      <xdr:row>97</xdr:row>
      <xdr:rowOff>109179</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6268700" y="1663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4409</xdr:rowOff>
    </xdr:from>
    <xdr:to>
      <xdr:col>81</xdr:col>
      <xdr:colOff>50800</xdr:colOff>
      <xdr:row>98</xdr:row>
      <xdr:rowOff>20394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4592300" y="16806509"/>
          <a:ext cx="889000" cy="15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10579</xdr:rowOff>
    </xdr:from>
    <xdr:to>
      <xdr:col>81</xdr:col>
      <xdr:colOff>101600</xdr:colOff>
      <xdr:row>97</xdr:row>
      <xdr:rowOff>112179</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5430500" y="166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128706</xdr:rowOff>
    </xdr:from>
    <xdr:ext cx="59901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5181795" y="16416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171114</xdr:rowOff>
    </xdr:from>
    <xdr:to>
      <xdr:col>76</xdr:col>
      <xdr:colOff>114300</xdr:colOff>
      <xdr:row>98</xdr:row>
      <xdr:rowOff>4409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3703300" y="16801764"/>
          <a:ext cx="889000" cy="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36629</xdr:rowOff>
    </xdr:from>
    <xdr:to>
      <xdr:col>76</xdr:col>
      <xdr:colOff>165100</xdr:colOff>
      <xdr:row>97</xdr:row>
      <xdr:rowOff>138229</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45415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154756</xdr:rowOff>
    </xdr:from>
    <xdr:ext cx="59901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4292795" y="16442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170149</xdr:rowOff>
    </xdr:from>
    <xdr:to>
      <xdr:col>71</xdr:col>
      <xdr:colOff>177800</xdr:colOff>
      <xdr:row>97</xdr:row>
      <xdr:rowOff>171114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814300" y="16800799"/>
          <a:ext cx="8890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50507</xdr:rowOff>
    </xdr:from>
    <xdr:to>
      <xdr:col>72</xdr:col>
      <xdr:colOff>38100</xdr:colOff>
      <xdr:row>97</xdr:row>
      <xdr:rowOff>152107</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3652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168634</xdr:rowOff>
    </xdr:from>
    <xdr:ext cx="59901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403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124192</xdr:rowOff>
    </xdr:from>
    <xdr:to>
      <xdr:col>67</xdr:col>
      <xdr:colOff>101600</xdr:colOff>
      <xdr:row>98</xdr:row>
      <xdr:rowOff>54342</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2763500" y="16754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45469</xdr:rowOff>
    </xdr:from>
    <xdr:ext cx="59901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514795" y="16847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124983</xdr:rowOff>
    </xdr:from>
    <xdr:to>
      <xdr:col>85</xdr:col>
      <xdr:colOff>177800</xdr:colOff>
      <xdr:row>98</xdr:row>
      <xdr:rowOff>55133</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6268700" y="1675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103410</xdr:rowOff>
    </xdr:from>
    <xdr:ext cx="599010" cy="259045"/>
    <xdr:sp macro="" textlink="">
      <xdr:nvSpPr>
        <xdr:cNvPr id="701" name="公債費該当値テキスト">
          <a:extLst>
            <a:ext uri="{FF2B5EF4-FFF2-40B4-BE49-F238E27FC236}">
              <a16:creationId xmlns:a16="http://schemas.microsoft.com/office/drawing/2014/main" id="{00000000-0008-0000-0700-0000BD020000}"/>
            </a:ext>
          </a:extLst>
        </xdr:cNvPr>
        <xdr:cNvSpPr txBox="1"/>
      </xdr:nvSpPr>
      <xdr:spPr>
        <a:xfrm>
          <a:off x="16370300" y="1673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141044</xdr:rowOff>
    </xdr:from>
    <xdr:to>
      <xdr:col>81</xdr:col>
      <xdr:colOff>101600</xdr:colOff>
      <xdr:row>98</xdr:row>
      <xdr:rowOff>71194</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5430500" y="1677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62321</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181795" y="16864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125059</xdr:rowOff>
    </xdr:from>
    <xdr:to>
      <xdr:col>76</xdr:col>
      <xdr:colOff>165100</xdr:colOff>
      <xdr:row>98</xdr:row>
      <xdr:rowOff>55209</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4541500" y="1675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46336</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292795" y="16848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120314</xdr:rowOff>
    </xdr:from>
    <xdr:to>
      <xdr:col>72</xdr:col>
      <xdr:colOff>38100</xdr:colOff>
      <xdr:row>98</xdr:row>
      <xdr:rowOff>50464</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3652500" y="1675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41591</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03795" y="16843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119349</xdr:rowOff>
    </xdr:from>
    <xdr:to>
      <xdr:col>67</xdr:col>
      <xdr:colOff>101600</xdr:colOff>
      <xdr:row>98</xdr:row>
      <xdr:rowOff>49499</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2763500" y="16749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66026</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14795" y="16525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a:extLst>
            <a:ext uri="{FF2B5EF4-FFF2-40B4-BE49-F238E27FC236}">
              <a16:creationId xmlns:a16="http://schemas.microsoft.com/office/drawing/2014/main" id="{00000000-0008-0000-07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7569</xdr:rowOff>
    </xdr:from>
    <xdr:to>
      <xdr:col>116</xdr:col>
      <xdr:colOff>62864</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flipV="1">
          <a:off x="22159595" y="5322519"/>
          <a:ext cx="1269" cy="1408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84802</xdr:rowOff>
    </xdr:from>
    <xdr:ext cx="249299" cy="259045"/>
    <xdr:sp macro="" textlink="">
      <xdr:nvSpPr>
        <xdr:cNvPr id="734" name="諸支出金最小値テキスト">
          <a:extLst>
            <a:ext uri="{FF2B5EF4-FFF2-40B4-BE49-F238E27FC236}">
              <a16:creationId xmlns:a16="http://schemas.microsoft.com/office/drawing/2014/main" id="{00000000-0008-0000-0700-0000DE020000}"/>
            </a:ext>
          </a:extLst>
        </xdr:cNvPr>
        <xdr:cNvSpPr txBox="1"/>
      </xdr:nvSpPr>
      <xdr:spPr>
        <a:xfrm>
          <a:off x="22212300" y="6771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125696</xdr:rowOff>
    </xdr:from>
    <xdr:ext cx="599010" cy="259045"/>
    <xdr:sp macro="" textlink="">
      <xdr:nvSpPr>
        <xdr:cNvPr id="736" name="諸支出金最大値テキスト">
          <a:extLst>
            <a:ext uri="{FF2B5EF4-FFF2-40B4-BE49-F238E27FC236}">
              <a16:creationId xmlns:a16="http://schemas.microsoft.com/office/drawing/2014/main" id="{00000000-0008-0000-0700-0000E0020000}"/>
            </a:ext>
          </a:extLst>
        </xdr:cNvPr>
        <xdr:cNvSpPr txBox="1"/>
      </xdr:nvSpPr>
      <xdr:spPr>
        <a:xfrm>
          <a:off x="22212300" y="5097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110,904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7569</xdr:rowOff>
    </xdr:from>
    <xdr:to>
      <xdr:col>116</xdr:col>
      <xdr:colOff>152400</xdr:colOff>
      <xdr:row>31</xdr:row>
      <xdr:rowOff>7569</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5322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2252</xdr:rowOff>
    </xdr:from>
    <xdr:ext cx="469744" cy="259045"/>
    <xdr:sp macro="" textlink="">
      <xdr:nvSpPr>
        <xdr:cNvPr id="739" name="諸支出金平均値テキスト">
          <a:extLst>
            <a:ext uri="{FF2B5EF4-FFF2-40B4-BE49-F238E27FC236}">
              <a16:creationId xmlns:a16="http://schemas.microsoft.com/office/drawing/2014/main" id="{00000000-0008-0000-0700-0000E3020000}"/>
            </a:ext>
          </a:extLst>
        </xdr:cNvPr>
        <xdr:cNvSpPr txBox="1"/>
      </xdr:nvSpPr>
      <xdr:spPr>
        <a:xfrm>
          <a:off x="22212300" y="6517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150825</xdr:rowOff>
    </xdr:from>
    <xdr:to>
      <xdr:col>116</xdr:col>
      <xdr:colOff>114300</xdr:colOff>
      <xdr:row>39</xdr:row>
      <xdr:rowOff>80975</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2110700" y="666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153695</xdr:rowOff>
    </xdr:from>
    <xdr:to>
      <xdr:col>112</xdr:col>
      <xdr:colOff>38100</xdr:colOff>
      <xdr:row>39</xdr:row>
      <xdr:rowOff>83845</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1272500" y="666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100372</xdr:rowOff>
    </xdr:from>
    <xdr:ext cx="378565"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134017" y="6444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156261</xdr:rowOff>
    </xdr:from>
    <xdr:to>
      <xdr:col>107</xdr:col>
      <xdr:colOff>101600</xdr:colOff>
      <xdr:row>39</xdr:row>
      <xdr:rowOff>86411</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0383500" y="6671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102938</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0245017" y="6446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158610</xdr:rowOff>
    </xdr:from>
    <xdr:to>
      <xdr:col>102</xdr:col>
      <xdr:colOff>165100</xdr:colOff>
      <xdr:row>39</xdr:row>
      <xdr:rowOff>88760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9494500" y="6673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105287</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9356017" y="6448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153848</xdr:rowOff>
    </xdr:from>
    <xdr:to>
      <xdr:col>98</xdr:col>
      <xdr:colOff>38100</xdr:colOff>
      <xdr:row>39</xdr:row>
      <xdr:rowOff>83998</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8605500" y="66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100525</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8467017" y="64441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129252</xdr:rowOff>
    </xdr:from>
    <xdr:ext cx="249299" cy="259045"/>
    <xdr:sp macro="" textlink="">
      <xdr:nvSpPr>
        <xdr:cNvPr id="758" name="諸支出金該当値テキスト">
          <a:extLst>
            <a:ext uri="{FF2B5EF4-FFF2-40B4-BE49-F238E27FC236}">
              <a16:creationId xmlns:a16="http://schemas.microsoft.com/office/drawing/2014/main" id="{00000000-0008-0000-0700-0000F6020000}"/>
            </a:ext>
          </a:extLst>
        </xdr:cNvPr>
        <xdr:cNvSpPr txBox="1"/>
      </xdr:nvSpPr>
      <xdr:spPr>
        <a:xfrm>
          <a:off x="22212300" y="6644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前年度繰上充用金グラフ枠">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3" name="前年度繰上充用金最小値テキスト">
          <a:extLst>
            <a:ext uri="{FF2B5EF4-FFF2-40B4-BE49-F238E27FC236}">
              <a16:creationId xmlns:a16="http://schemas.microsoft.com/office/drawing/2014/main" id="{00000000-0008-0000-0700-00000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5" name="前年度繰上充用金最大値テキスト">
          <a:extLst>
            <a:ext uri="{FF2B5EF4-FFF2-40B4-BE49-F238E27FC236}">
              <a16:creationId xmlns:a16="http://schemas.microsoft.com/office/drawing/2014/main" id="{00000000-0008-0000-0700-00001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8" name="前年度繰上充用金平均値テキスト">
          <a:extLst>
            <a:ext uri="{FF2B5EF4-FFF2-40B4-BE49-F238E27FC236}">
              <a16:creationId xmlns:a16="http://schemas.microsoft.com/office/drawing/2014/main" id="{00000000-0008-0000-0700-00001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7" name="前年度繰上充用金該当値テキスト">
          <a:extLst>
            <a:ext uri="{FF2B5EF4-FFF2-40B4-BE49-F238E27FC236}">
              <a16:creationId xmlns:a16="http://schemas.microsoft.com/office/drawing/2014/main" id="{00000000-0008-0000-0700-00002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6" name="正方形/長方形 815">
          <a:extLst>
            <a:ext uri="{FF2B5EF4-FFF2-40B4-BE49-F238E27FC236}">
              <a16:creationId xmlns:a16="http://schemas.microsoft.com/office/drawing/2014/main" id="{00000000-0008-0000-0700-00003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民生費の増加については、主に</a:t>
          </a:r>
          <a:r>
            <a:rPr kumimoji="1" lang="ja-JP" altLang="en-US" sz="1100" b="0" i="0" baseline="0">
              <a:solidFill>
                <a:schemeClr val="dk1"/>
              </a:solidFill>
              <a:effectLst/>
              <a:latin typeface="+mn-lt"/>
              <a:ea typeface="+mn-ea"/>
              <a:cs typeface="+mn-cs"/>
            </a:rPr>
            <a:t>国民健康保険事業特別会計への施設改修事業費分の繰出金の増加によるものである。また、</a:t>
          </a:r>
          <a:r>
            <a:rPr kumimoji="1" lang="ja-JP" altLang="ja-JP" sz="1100" b="0" i="0" baseline="0">
              <a:solidFill>
                <a:schemeClr val="dk1"/>
              </a:solidFill>
              <a:effectLst/>
              <a:latin typeface="+mn-lt"/>
              <a:ea typeface="+mn-ea"/>
              <a:cs typeface="+mn-cs"/>
            </a:rPr>
            <a:t>その他の項目に係る増加分については、消防費は、消防</a:t>
          </a:r>
          <a:r>
            <a:rPr kumimoji="1" lang="ja-JP" altLang="en-US" sz="1100" b="0" i="0" baseline="0">
              <a:solidFill>
                <a:schemeClr val="dk1"/>
              </a:solidFill>
              <a:effectLst/>
              <a:latin typeface="+mn-lt"/>
              <a:ea typeface="+mn-ea"/>
              <a:cs typeface="+mn-cs"/>
            </a:rPr>
            <a:t>車輛</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更新</a:t>
          </a:r>
          <a:r>
            <a:rPr kumimoji="1" lang="ja-JP" altLang="ja-JP" sz="1100" b="0" i="0" baseline="0">
              <a:solidFill>
                <a:schemeClr val="dk1"/>
              </a:solidFill>
              <a:effectLst/>
              <a:latin typeface="+mn-lt"/>
              <a:ea typeface="+mn-ea"/>
              <a:cs typeface="+mn-cs"/>
            </a:rPr>
            <a:t>が主な要因である。</a:t>
          </a:r>
          <a:br>
            <a:rPr kumimoji="1" lang="en-US" altLang="ja-JP" sz="1100" b="0" i="0" baseline="0">
              <a:solidFill>
                <a:schemeClr val="dk1"/>
              </a:solidFill>
              <a:effectLst/>
              <a:latin typeface="+mn-lt"/>
              <a:ea typeface="+mn-ea"/>
              <a:cs typeface="+mn-cs"/>
            </a:rPr>
          </a:br>
          <a:r>
            <a:rPr kumimoji="1" lang="ja-JP" altLang="en-US" sz="1100" b="0" i="0" baseline="0">
              <a:solidFill>
                <a:schemeClr val="dk1"/>
              </a:solidFill>
              <a:effectLst/>
              <a:latin typeface="+mn-lt"/>
              <a:ea typeface="+mn-ea"/>
              <a:cs typeface="+mn-cs"/>
            </a:rPr>
            <a:t>土木費は、除雪ドーザ購入が主な要因である。農林水産業</a:t>
          </a:r>
          <a:r>
            <a:rPr kumimoji="1" lang="ja-JP" altLang="ja-JP" sz="1100" b="0" i="0" baseline="0">
              <a:solidFill>
                <a:schemeClr val="dk1"/>
              </a:solidFill>
              <a:effectLst/>
              <a:latin typeface="+mn-lt"/>
              <a:ea typeface="+mn-ea"/>
              <a:cs typeface="+mn-cs"/>
            </a:rPr>
            <a:t>費は、</a:t>
          </a:r>
          <a:r>
            <a:rPr kumimoji="1" lang="ja-JP" altLang="en-US" sz="1100" b="0" i="0" baseline="0">
              <a:solidFill>
                <a:schemeClr val="dk1"/>
              </a:solidFill>
              <a:effectLst/>
              <a:latin typeface="+mn-lt"/>
              <a:ea typeface="+mn-ea"/>
              <a:cs typeface="+mn-cs"/>
            </a:rPr>
            <a:t>物価高による支援給付金を実施したことによる増</a:t>
          </a:r>
          <a:r>
            <a:rPr kumimoji="1" lang="ja-JP" altLang="ja-JP" sz="1100" b="0" i="0" baseline="0">
              <a:solidFill>
                <a:schemeClr val="dk1"/>
              </a:solidFill>
              <a:effectLst/>
              <a:latin typeface="+mn-lt"/>
              <a:ea typeface="+mn-ea"/>
              <a:cs typeface="+mn-cs"/>
            </a:rPr>
            <a:t>が主な要因である。</a:t>
          </a:r>
          <a:br>
            <a:rPr kumimoji="1" lang="en-US" altLang="ja-JP" sz="1100" b="0" i="0" baseline="0">
              <a:solidFill>
                <a:schemeClr val="dk1"/>
              </a:solidFill>
              <a:effectLst/>
              <a:latin typeface="+mn-lt"/>
              <a:ea typeface="+mn-ea"/>
              <a:cs typeface="+mn-cs"/>
            </a:rPr>
          </a:br>
          <a:r>
            <a:rPr kumimoji="1" lang="ja-JP" altLang="en-US" sz="1100" b="0" i="0" baseline="0">
              <a:solidFill>
                <a:schemeClr val="dk1"/>
              </a:solidFill>
              <a:effectLst/>
              <a:latin typeface="+mn-lt"/>
              <a:ea typeface="+mn-ea"/>
              <a:cs typeface="+mn-cs"/>
            </a:rPr>
            <a:t>なお、減少分については、</a:t>
          </a:r>
          <a:r>
            <a:rPr kumimoji="1" lang="ja-JP" altLang="ja-JP" sz="1100" b="0" i="0" baseline="0">
              <a:solidFill>
                <a:schemeClr val="dk1"/>
              </a:solidFill>
              <a:effectLst/>
              <a:latin typeface="+mn-lt"/>
              <a:ea typeface="+mn-ea"/>
              <a:cs typeface="+mn-cs"/>
            </a:rPr>
            <a:t>衛生費は、新型コロナウイルス対策関連事業の縮小によるものである。災害復旧費は、大雨災害による災害復旧事業費の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が主な要因である。</a:t>
          </a:r>
          <a:endParaRPr lang="ja-JP" altLang="ja-JP" sz="1400">
            <a:effectLst/>
          </a:endParaRPr>
        </a:p>
        <a:p>
          <a:pPr eaLnBrk="1" fontAlgn="auto" latinLnBrk="0" hangingPunct="1"/>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実質収支額は、行革や経費節減に努めてきたこともあり継続的に黒字を確保しており、財政調整基金残高も増加傾向で推移してい</a:t>
          </a:r>
          <a:r>
            <a:rPr kumimoji="1" lang="ja-JP" altLang="en-US" sz="1100" b="0" i="0" baseline="0">
              <a:solidFill>
                <a:schemeClr val="dk1"/>
              </a:solidFill>
              <a:effectLst/>
              <a:latin typeface="+mn-lt"/>
              <a:ea typeface="+mn-ea"/>
              <a:cs typeface="+mn-cs"/>
            </a:rPr>
            <a:t>たが、物価高の影響もあり減少傾向に転じている。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形式収支は前年度比</a:t>
          </a:r>
          <a:r>
            <a:rPr kumimoji="1" lang="en-US" altLang="ja-JP" sz="1100" b="0" i="0" baseline="0">
              <a:solidFill>
                <a:schemeClr val="dk1"/>
              </a:solidFill>
              <a:effectLst/>
              <a:latin typeface="+mn-lt"/>
              <a:ea typeface="+mn-ea"/>
              <a:cs typeface="+mn-cs"/>
            </a:rPr>
            <a:t>49</a:t>
          </a:r>
          <a:r>
            <a:rPr kumimoji="1" lang="ja-JP" altLang="ja-JP" sz="1100" b="0" i="0" baseline="0">
              <a:solidFill>
                <a:schemeClr val="dk1"/>
              </a:solidFill>
              <a:effectLst/>
              <a:latin typeface="+mn-lt"/>
              <a:ea typeface="+mn-ea"/>
              <a:cs typeface="+mn-cs"/>
            </a:rPr>
            <a:t>百万円の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、また翌年度繰越財源が前年度比</a:t>
          </a:r>
          <a:r>
            <a:rPr kumimoji="1" lang="en-US" altLang="ja-JP" sz="1100" b="0" i="0" baseline="0">
              <a:solidFill>
                <a:schemeClr val="dk1"/>
              </a:solidFill>
              <a:effectLst/>
              <a:latin typeface="+mn-lt"/>
              <a:ea typeface="+mn-ea"/>
              <a:cs typeface="+mn-cs"/>
            </a:rPr>
            <a:t>265</a:t>
          </a:r>
          <a:r>
            <a:rPr kumimoji="1" lang="ja-JP" altLang="ja-JP" sz="1100" b="0" i="0" baseline="0">
              <a:solidFill>
                <a:schemeClr val="dk1"/>
              </a:solidFill>
              <a:effectLst/>
              <a:latin typeface="+mn-lt"/>
              <a:ea typeface="+mn-ea"/>
              <a:cs typeface="+mn-cs"/>
            </a:rPr>
            <a:t>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、実質収支は</a:t>
          </a:r>
          <a:r>
            <a:rPr kumimoji="1" lang="en-US" altLang="ja-JP" sz="1100" b="0" i="0" baseline="0">
              <a:solidFill>
                <a:schemeClr val="dk1"/>
              </a:solidFill>
              <a:effectLst/>
              <a:latin typeface="+mn-lt"/>
              <a:ea typeface="+mn-ea"/>
              <a:cs typeface="+mn-cs"/>
            </a:rPr>
            <a:t>52</a:t>
          </a:r>
          <a:r>
            <a:rPr kumimoji="1" lang="ja-JP" altLang="ja-JP" sz="1100" b="0" i="0" baseline="0">
              <a:solidFill>
                <a:schemeClr val="dk1"/>
              </a:solidFill>
              <a:effectLst/>
              <a:latin typeface="+mn-lt"/>
              <a:ea typeface="+mn-ea"/>
              <a:cs typeface="+mn-cs"/>
            </a:rPr>
            <a:t>百万円の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実質単年度収支は、</a:t>
          </a:r>
          <a:r>
            <a:rPr kumimoji="1" lang="en-US" altLang="ja-JP" sz="1100" b="0" i="0" baseline="0">
              <a:solidFill>
                <a:schemeClr val="dk1"/>
              </a:solidFill>
              <a:effectLst/>
              <a:latin typeface="+mn-lt"/>
              <a:ea typeface="+mn-ea"/>
              <a:cs typeface="+mn-cs"/>
            </a:rPr>
            <a:t>151</a:t>
          </a:r>
          <a:r>
            <a:rPr kumimoji="1" lang="ja-JP" altLang="ja-JP" sz="1100" b="0" i="0" baseline="0">
              <a:solidFill>
                <a:schemeClr val="dk1"/>
              </a:solidFill>
              <a:effectLst/>
              <a:latin typeface="+mn-lt"/>
              <a:ea typeface="+mn-ea"/>
              <a:cs typeface="+mn-cs"/>
            </a:rPr>
            <a:t>百万円の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一般会計及び特別会計において赤字額は生じていないが、診療所老健施設特別会計は、会計上の赤字は発生していないものの、利用者減少等に伴う収入減により一般会計からの繰入金が増加傾向にある。今後は歳入確保に向けた取り組み及び事務事業の見直しによる歳出削減を進め、健全性を高める必要が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77</v>
      </c>
      <c r="C2" s="182"/>
      <c r="D2" s="183"/>
    </row>
    <row r="3" spans="1:119" ht="18.75" customHeight="1" thickBot="1" x14ac:dyDescent="0.2">
      <c r="A3" s="181"/>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5036231</v>
      </c>
      <c r="BO4" s="485"/>
      <c r="BP4" s="485"/>
      <c r="BQ4" s="485"/>
      <c r="BR4" s="485"/>
      <c r="BS4" s="485"/>
      <c r="BT4" s="485"/>
      <c r="BU4" s="486"/>
      <c r="BV4" s="484">
        <v>5098380</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5.0999999999999996</v>
      </c>
      <c r="CU4" s="625"/>
      <c r="CV4" s="625"/>
      <c r="CW4" s="625"/>
      <c r="CX4" s="625"/>
      <c r="CY4" s="625"/>
      <c r="CZ4" s="625"/>
      <c r="DA4" s="626"/>
      <c r="DB4" s="624">
        <v>3.5</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4878705</v>
      </c>
      <c r="BO5" s="456"/>
      <c r="BP5" s="456"/>
      <c r="BQ5" s="456"/>
      <c r="BR5" s="456"/>
      <c r="BS5" s="456"/>
      <c r="BT5" s="456"/>
      <c r="BU5" s="457"/>
      <c r="BV5" s="455">
        <v>4989819</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88.7</v>
      </c>
      <c r="CU5" s="453"/>
      <c r="CV5" s="453"/>
      <c r="CW5" s="453"/>
      <c r="CX5" s="453"/>
      <c r="CY5" s="453"/>
      <c r="CZ5" s="453"/>
      <c r="DA5" s="454"/>
      <c r="DB5" s="452">
        <v>87.1</v>
      </c>
      <c r="DC5" s="453"/>
      <c r="DD5" s="453"/>
      <c r="DE5" s="453"/>
      <c r="DF5" s="453"/>
      <c r="DG5" s="453"/>
      <c r="DH5" s="453"/>
      <c r="DI5" s="454"/>
    </row>
    <row r="6" spans="1:119" ht="18.75" customHeight="1" x14ac:dyDescent="0.15">
      <c r="A6" s="181"/>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157526</v>
      </c>
      <c r="BO6" s="456"/>
      <c r="BP6" s="456"/>
      <c r="BQ6" s="456"/>
      <c r="BR6" s="456"/>
      <c r="BS6" s="456"/>
      <c r="BT6" s="456"/>
      <c r="BU6" s="457"/>
      <c r="BV6" s="455">
        <v>108561</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89.1</v>
      </c>
      <c r="CU6" s="599"/>
      <c r="CV6" s="599"/>
      <c r="CW6" s="599"/>
      <c r="CX6" s="599"/>
      <c r="CY6" s="599"/>
      <c r="CZ6" s="599"/>
      <c r="DA6" s="600"/>
      <c r="DB6" s="598">
        <v>87.9</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782</v>
      </c>
      <c r="BO7" s="456"/>
      <c r="BP7" s="456"/>
      <c r="BQ7" s="456"/>
      <c r="BR7" s="456"/>
      <c r="BS7" s="456"/>
      <c r="BT7" s="456"/>
      <c r="BU7" s="457"/>
      <c r="BV7" s="455">
        <v>3431</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3064252</v>
      </c>
      <c r="CU7" s="456"/>
      <c r="CV7" s="456"/>
      <c r="CW7" s="456"/>
      <c r="CX7" s="456"/>
      <c r="CY7" s="456"/>
      <c r="CZ7" s="456"/>
      <c r="DA7" s="457"/>
      <c r="DB7" s="455">
        <v>3040597</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90</v>
      </c>
      <c r="AV8" s="514"/>
      <c r="AW8" s="514"/>
      <c r="AX8" s="514"/>
      <c r="AY8" s="469" t="s">
        <v>104</v>
      </c>
      <c r="AZ8" s="470"/>
      <c r="BA8" s="470"/>
      <c r="BB8" s="470"/>
      <c r="BC8" s="470"/>
      <c r="BD8" s="470"/>
      <c r="BE8" s="470"/>
      <c r="BF8" s="470"/>
      <c r="BG8" s="470"/>
      <c r="BH8" s="470"/>
      <c r="BI8" s="470"/>
      <c r="BJ8" s="470"/>
      <c r="BK8" s="470"/>
      <c r="BL8" s="470"/>
      <c r="BM8" s="471"/>
      <c r="BN8" s="455">
        <v>156744</v>
      </c>
      <c r="BO8" s="456"/>
      <c r="BP8" s="456"/>
      <c r="BQ8" s="456"/>
      <c r="BR8" s="456"/>
      <c r="BS8" s="456"/>
      <c r="BT8" s="456"/>
      <c r="BU8" s="457"/>
      <c r="BV8" s="455">
        <v>105130</v>
      </c>
      <c r="BW8" s="456"/>
      <c r="BX8" s="456"/>
      <c r="BY8" s="456"/>
      <c r="BZ8" s="456"/>
      <c r="CA8" s="456"/>
      <c r="CB8" s="456"/>
      <c r="CC8" s="457"/>
      <c r="CD8" s="495" t="s">
        <v>105</v>
      </c>
      <c r="CE8" s="415"/>
      <c r="CF8" s="415"/>
      <c r="CG8" s="415"/>
      <c r="CH8" s="415"/>
      <c r="CI8" s="415"/>
      <c r="CJ8" s="415"/>
      <c r="CK8" s="415"/>
      <c r="CL8" s="415"/>
      <c r="CM8" s="415"/>
      <c r="CN8" s="415"/>
      <c r="CO8" s="415"/>
      <c r="CP8" s="415"/>
      <c r="CQ8" s="415"/>
      <c r="CR8" s="415"/>
      <c r="CS8" s="496"/>
      <c r="CT8" s="558">
        <v>0.21</v>
      </c>
      <c r="CU8" s="559"/>
      <c r="CV8" s="559"/>
      <c r="CW8" s="559"/>
      <c r="CX8" s="559"/>
      <c r="CY8" s="559"/>
      <c r="CZ8" s="559"/>
      <c r="DA8" s="560"/>
      <c r="DB8" s="558">
        <v>0.21</v>
      </c>
      <c r="DC8" s="559"/>
      <c r="DD8" s="559"/>
      <c r="DE8" s="559"/>
      <c r="DF8" s="559"/>
      <c r="DG8" s="559"/>
      <c r="DH8" s="559"/>
      <c r="DI8" s="560"/>
    </row>
    <row r="9" spans="1:119" ht="18.75" customHeight="1" thickBot="1" x14ac:dyDescent="0.2">
      <c r="A9" s="181"/>
      <c r="B9" s="587" t="s">
        <v>106</v>
      </c>
      <c r="C9" s="588"/>
      <c r="D9" s="588"/>
      <c r="E9" s="588"/>
      <c r="F9" s="588"/>
      <c r="G9" s="588"/>
      <c r="H9" s="588"/>
      <c r="I9" s="588"/>
      <c r="J9" s="588"/>
      <c r="K9" s="506"/>
      <c r="L9" s="589" t="s">
        <v>107</v>
      </c>
      <c r="M9" s="590"/>
      <c r="N9" s="590"/>
      <c r="O9" s="590"/>
      <c r="P9" s="590"/>
      <c r="Q9" s="591"/>
      <c r="R9" s="592">
        <v>4968</v>
      </c>
      <c r="S9" s="593"/>
      <c r="T9" s="593"/>
      <c r="U9" s="593"/>
      <c r="V9" s="594"/>
      <c r="W9" s="524" t="s">
        <v>108</v>
      </c>
      <c r="X9" s="525"/>
      <c r="Y9" s="525"/>
      <c r="Z9" s="525"/>
      <c r="AA9" s="525"/>
      <c r="AB9" s="525"/>
      <c r="AC9" s="525"/>
      <c r="AD9" s="525"/>
      <c r="AE9" s="525"/>
      <c r="AF9" s="525"/>
      <c r="AG9" s="525"/>
      <c r="AH9" s="525"/>
      <c r="AI9" s="525"/>
      <c r="AJ9" s="525"/>
      <c r="AK9" s="525"/>
      <c r="AL9" s="595"/>
      <c r="AM9" s="512" t="s">
        <v>109</v>
      </c>
      <c r="AN9" s="412"/>
      <c r="AO9" s="412"/>
      <c r="AP9" s="412"/>
      <c r="AQ9" s="412"/>
      <c r="AR9" s="412"/>
      <c r="AS9" s="412"/>
      <c r="AT9" s="413"/>
      <c r="AU9" s="513" t="s">
        <v>90</v>
      </c>
      <c r="AV9" s="514"/>
      <c r="AW9" s="514"/>
      <c r="AX9" s="514"/>
      <c r="AY9" s="469" t="s">
        <v>110</v>
      </c>
      <c r="AZ9" s="470"/>
      <c r="BA9" s="470"/>
      <c r="BB9" s="470"/>
      <c r="BC9" s="470"/>
      <c r="BD9" s="470"/>
      <c r="BE9" s="470"/>
      <c r="BF9" s="470"/>
      <c r="BG9" s="470"/>
      <c r="BH9" s="470"/>
      <c r="BI9" s="470"/>
      <c r="BJ9" s="470"/>
      <c r="BK9" s="470"/>
      <c r="BL9" s="470"/>
      <c r="BM9" s="471"/>
      <c r="BN9" s="455">
        <v>51614</v>
      </c>
      <c r="BO9" s="456"/>
      <c r="BP9" s="456"/>
      <c r="BQ9" s="456"/>
      <c r="BR9" s="456"/>
      <c r="BS9" s="456"/>
      <c r="BT9" s="456"/>
      <c r="BU9" s="457"/>
      <c r="BV9" s="455">
        <v>-219503</v>
      </c>
      <c r="BW9" s="456"/>
      <c r="BX9" s="456"/>
      <c r="BY9" s="456"/>
      <c r="BZ9" s="456"/>
      <c r="CA9" s="456"/>
      <c r="CB9" s="456"/>
      <c r="CC9" s="457"/>
      <c r="CD9" s="495" t="s">
        <v>111</v>
      </c>
      <c r="CE9" s="415"/>
      <c r="CF9" s="415"/>
      <c r="CG9" s="415"/>
      <c r="CH9" s="415"/>
      <c r="CI9" s="415"/>
      <c r="CJ9" s="415"/>
      <c r="CK9" s="415"/>
      <c r="CL9" s="415"/>
      <c r="CM9" s="415"/>
      <c r="CN9" s="415"/>
      <c r="CO9" s="415"/>
      <c r="CP9" s="415"/>
      <c r="CQ9" s="415"/>
      <c r="CR9" s="415"/>
      <c r="CS9" s="496"/>
      <c r="CT9" s="452">
        <v>14.4</v>
      </c>
      <c r="CU9" s="453"/>
      <c r="CV9" s="453"/>
      <c r="CW9" s="453"/>
      <c r="CX9" s="453"/>
      <c r="CY9" s="453"/>
      <c r="CZ9" s="453"/>
      <c r="DA9" s="454"/>
      <c r="DB9" s="452">
        <v>14.1</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112</v>
      </c>
      <c r="M10" s="412"/>
      <c r="N10" s="412"/>
      <c r="O10" s="412"/>
      <c r="P10" s="412"/>
      <c r="Q10" s="413"/>
      <c r="R10" s="408">
        <v>5554</v>
      </c>
      <c r="S10" s="409"/>
      <c r="T10" s="409"/>
      <c r="U10" s="409"/>
      <c r="V10" s="468"/>
      <c r="W10" s="596"/>
      <c r="X10" s="406"/>
      <c r="Y10" s="406"/>
      <c r="Z10" s="406"/>
      <c r="AA10" s="406"/>
      <c r="AB10" s="406"/>
      <c r="AC10" s="406"/>
      <c r="AD10" s="406"/>
      <c r="AE10" s="406"/>
      <c r="AF10" s="406"/>
      <c r="AG10" s="406"/>
      <c r="AH10" s="406"/>
      <c r="AI10" s="406"/>
      <c r="AJ10" s="406"/>
      <c r="AK10" s="406"/>
      <c r="AL10" s="597"/>
      <c r="AM10" s="512" t="s">
        <v>113</v>
      </c>
      <c r="AN10" s="412"/>
      <c r="AO10" s="412"/>
      <c r="AP10" s="412"/>
      <c r="AQ10" s="412"/>
      <c r="AR10" s="412"/>
      <c r="AS10" s="412"/>
      <c r="AT10" s="413"/>
      <c r="AU10" s="513" t="s">
        <v>114</v>
      </c>
      <c r="AV10" s="514"/>
      <c r="AW10" s="514"/>
      <c r="AX10" s="514"/>
      <c r="AY10" s="469" t="s">
        <v>115</v>
      </c>
      <c r="AZ10" s="470"/>
      <c r="BA10" s="470"/>
      <c r="BB10" s="470"/>
      <c r="BC10" s="470"/>
      <c r="BD10" s="470"/>
      <c r="BE10" s="470"/>
      <c r="BF10" s="470"/>
      <c r="BG10" s="470"/>
      <c r="BH10" s="470"/>
      <c r="BI10" s="470"/>
      <c r="BJ10" s="470"/>
      <c r="BK10" s="470"/>
      <c r="BL10" s="470"/>
      <c r="BM10" s="471"/>
      <c r="BN10" s="455">
        <v>0</v>
      </c>
      <c r="BO10" s="456"/>
      <c r="BP10" s="456"/>
      <c r="BQ10" s="456"/>
      <c r="BR10" s="456"/>
      <c r="BS10" s="456"/>
      <c r="BT10" s="456"/>
      <c r="BU10" s="457"/>
      <c r="BV10" s="455">
        <v>0</v>
      </c>
      <c r="BW10" s="456"/>
      <c r="BX10" s="456"/>
      <c r="BY10" s="456"/>
      <c r="BZ10" s="456"/>
      <c r="CA10" s="456"/>
      <c r="CB10" s="456"/>
      <c r="CC10" s="457"/>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114</v>
      </c>
      <c r="AV11" s="514"/>
      <c r="AW11" s="514"/>
      <c r="AX11" s="514"/>
      <c r="AY11" s="469" t="s">
        <v>120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15">
      <c r="A12" s="181"/>
      <c r="B12" s="561" t="s">
        <v>123</v>
      </c>
      <c r="C12" s="562"/>
      <c r="D12" s="562"/>
      <c r="E12" s="562"/>
      <c r="F12" s="562"/>
      <c r="G12" s="562"/>
      <c r="H12" s="562"/>
      <c r="I12" s="562"/>
      <c r="J12" s="562"/>
      <c r="K12" s="563"/>
      <c r="L12" s="570" t="s">
        <v>124</v>
      </c>
      <c r="M12" s="571"/>
      <c r="N12" s="571"/>
      <c r="O12" s="571"/>
      <c r="P12" s="571"/>
      <c r="Q12" s="572"/>
      <c r="R12" s="573">
        <v>4817</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90</v>
      </c>
      <c r="AV12" s="514"/>
      <c r="AW12" s="514"/>
      <c r="AX12" s="514"/>
      <c r="AY12" s="469" t="s">
        <v>128</v>
      </c>
      <c r="AZ12" s="470"/>
      <c r="BA12" s="470"/>
      <c r="BB12" s="470"/>
      <c r="BC12" s="470"/>
      <c r="BD12" s="470"/>
      <c r="BE12" s="470"/>
      <c r="BF12" s="470"/>
      <c r="BG12" s="470"/>
      <c r="BH12" s="470"/>
      <c r="BI12" s="470"/>
      <c r="BJ12" s="470"/>
      <c r="BK12" s="470"/>
      <c r="BL12" s="470"/>
      <c r="BM12" s="471"/>
      <c r="BN12" s="455">
        <v>120000</v>
      </c>
      <c r="BO12" s="456"/>
      <c r="BP12" s="456"/>
      <c r="BQ12" s="456"/>
      <c r="BR12" s="456"/>
      <c r="BS12" s="456"/>
      <c r="BT12" s="456"/>
      <c r="BU12" s="457"/>
      <c r="BV12" s="455">
        <v>0</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130</v>
      </c>
      <c r="N13" s="540"/>
      <c r="O13" s="540"/>
      <c r="P13" s="540"/>
      <c r="Q13" s="541"/>
      <c r="R13" s="542">
        <v>4800</v>
      </c>
      <c r="S13" s="543"/>
      <c r="T13" s="543"/>
      <c r="U13" s="543"/>
      <c r="V13" s="544"/>
      <c r="W13" s="545" t="s">
        <v>131</v>
      </c>
      <c r="X13" s="441"/>
      <c r="Y13" s="441"/>
      <c r="Z13" s="441"/>
      <c r="AA13" s="441"/>
      <c r="AB13" s="442"/>
      <c r="AC13" s="408">
        <v>959</v>
      </c>
      <c r="AD13" s="409"/>
      <c r="AE13" s="409"/>
      <c r="AF13" s="409"/>
      <c r="AG13" s="410"/>
      <c r="AH13" s="408">
        <v>1098</v>
      </c>
      <c r="AI13" s="409"/>
      <c r="AJ13" s="409"/>
      <c r="AK13" s="409"/>
      <c r="AL13" s="468"/>
      <c r="AM13" s="512" t="s">
        <v>132</v>
      </c>
      <c r="AN13" s="412"/>
      <c r="AO13" s="412"/>
      <c r="AP13" s="412"/>
      <c r="AQ13" s="412"/>
      <c r="AR13" s="412"/>
      <c r="AS13" s="412"/>
      <c r="AT13" s="413"/>
      <c r="AU13" s="513" t="s">
        <v>114</v>
      </c>
      <c r="AV13" s="514"/>
      <c r="AW13" s="514"/>
      <c r="AX13" s="514"/>
      <c r="AY13" s="469" t="s">
        <v>133</v>
      </c>
      <c r="AZ13" s="470"/>
      <c r="BA13" s="470"/>
      <c r="BB13" s="470"/>
      <c r="BC13" s="470"/>
      <c r="BD13" s="470"/>
      <c r="BE13" s="470"/>
      <c r="BF13" s="470"/>
      <c r="BG13" s="470"/>
      <c r="BH13" s="470"/>
      <c r="BI13" s="470"/>
      <c r="BJ13" s="470"/>
      <c r="BK13" s="470"/>
      <c r="BL13" s="470"/>
      <c r="BM13" s="471"/>
      <c r="BN13" s="455">
        <v>-68386</v>
      </c>
      <c r="BO13" s="456"/>
      <c r="BP13" s="456"/>
      <c r="BQ13" s="456"/>
      <c r="BR13" s="456"/>
      <c r="BS13" s="456"/>
      <c r="BT13" s="456"/>
      <c r="BU13" s="457"/>
      <c r="BV13" s="455">
        <v>-219503</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5.4</v>
      </c>
      <c r="CU13" s="453"/>
      <c r="CV13" s="453"/>
      <c r="CW13" s="453"/>
      <c r="CX13" s="453"/>
      <c r="CY13" s="453"/>
      <c r="CZ13" s="453"/>
      <c r="DA13" s="454"/>
      <c r="DB13" s="452">
        <v>5.8</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135</v>
      </c>
      <c r="M14" s="582"/>
      <c r="N14" s="582"/>
      <c r="O14" s="582"/>
      <c r="P14" s="582"/>
      <c r="Q14" s="583"/>
      <c r="R14" s="542">
        <v>4986</v>
      </c>
      <c r="S14" s="543"/>
      <c r="T14" s="543"/>
      <c r="U14" s="543"/>
      <c r="V14" s="544"/>
      <c r="W14" s="546"/>
      <c r="X14" s="444"/>
      <c r="Y14" s="444"/>
      <c r="Z14" s="444"/>
      <c r="AA14" s="444"/>
      <c r="AB14" s="445"/>
      <c r="AC14" s="535">
        <v>35.1</v>
      </c>
      <c r="AD14" s="536"/>
      <c r="AE14" s="536"/>
      <c r="AF14" s="536"/>
      <c r="AG14" s="537"/>
      <c r="AH14" s="535">
        <v>36.700000000000003</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v>10.6</v>
      </c>
      <c r="CU14" s="553"/>
      <c r="CV14" s="553"/>
      <c r="CW14" s="553"/>
      <c r="CX14" s="553"/>
      <c r="CY14" s="553"/>
      <c r="CZ14" s="553"/>
      <c r="DA14" s="554"/>
      <c r="DB14" s="552">
        <v>9.1999999999999993</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130</v>
      </c>
      <c r="N15" s="540"/>
      <c r="O15" s="540"/>
      <c r="P15" s="540"/>
      <c r="Q15" s="541"/>
      <c r="R15" s="542">
        <v>4974</v>
      </c>
      <c r="S15" s="543"/>
      <c r="T15" s="543"/>
      <c r="U15" s="543"/>
      <c r="V15" s="544"/>
      <c r="W15" s="545" t="s">
        <v>137</v>
      </c>
      <c r="X15" s="441"/>
      <c r="Y15" s="441"/>
      <c r="Z15" s="441"/>
      <c r="AA15" s="441"/>
      <c r="AB15" s="442"/>
      <c r="AC15" s="408">
        <v>616</v>
      </c>
      <c r="AD15" s="409"/>
      <c r="AE15" s="409"/>
      <c r="AF15" s="409"/>
      <c r="AG15" s="410"/>
      <c r="AH15" s="408">
        <v>708</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611574</v>
      </c>
      <c r="BO15" s="485"/>
      <c r="BP15" s="485"/>
      <c r="BQ15" s="485"/>
      <c r="BR15" s="485"/>
      <c r="BS15" s="485"/>
      <c r="BT15" s="485"/>
      <c r="BU15" s="486"/>
      <c r="BV15" s="484">
        <v>608858</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22.5</v>
      </c>
      <c r="AD16" s="536"/>
      <c r="AE16" s="536"/>
      <c r="AF16" s="536"/>
      <c r="AG16" s="537"/>
      <c r="AH16" s="535">
        <v>23.7</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2918051</v>
      </c>
      <c r="BO16" s="456"/>
      <c r="BP16" s="456"/>
      <c r="BQ16" s="456"/>
      <c r="BR16" s="456"/>
      <c r="BS16" s="456"/>
      <c r="BT16" s="456"/>
      <c r="BU16" s="457"/>
      <c r="BV16" s="455">
        <v>2882661</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143</v>
      </c>
      <c r="N17" s="549"/>
      <c r="O17" s="549"/>
      <c r="P17" s="549"/>
      <c r="Q17" s="550"/>
      <c r="R17" s="532" t="s">
        <v>144</v>
      </c>
      <c r="S17" s="533"/>
      <c r="T17" s="533"/>
      <c r="U17" s="533"/>
      <c r="V17" s="534"/>
      <c r="W17" s="545" t="s">
        <v>145</v>
      </c>
      <c r="X17" s="441"/>
      <c r="Y17" s="441"/>
      <c r="Z17" s="441"/>
      <c r="AA17" s="441"/>
      <c r="AB17" s="442"/>
      <c r="AC17" s="408">
        <v>1157</v>
      </c>
      <c r="AD17" s="409"/>
      <c r="AE17" s="409"/>
      <c r="AF17" s="409"/>
      <c r="AG17" s="410"/>
      <c r="AH17" s="408">
        <v>1186</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744077</v>
      </c>
      <c r="BO17" s="456"/>
      <c r="BP17" s="456"/>
      <c r="BQ17" s="456"/>
      <c r="BR17" s="456"/>
      <c r="BS17" s="456"/>
      <c r="BT17" s="456"/>
      <c r="BU17" s="457"/>
      <c r="BV17" s="455">
        <v>739391</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147</v>
      </c>
      <c r="C18" s="506"/>
      <c r="D18" s="506"/>
      <c r="E18" s="507"/>
      <c r="F18" s="507"/>
      <c r="G18" s="507"/>
      <c r="H18" s="507"/>
      <c r="I18" s="507"/>
      <c r="J18" s="507"/>
      <c r="K18" s="507"/>
      <c r="L18" s="508">
        <v>241.98</v>
      </c>
      <c r="M18" s="508"/>
      <c r="N18" s="508"/>
      <c r="O18" s="508"/>
      <c r="P18" s="508"/>
      <c r="Q18" s="508"/>
      <c r="R18" s="509"/>
      <c r="S18" s="509"/>
      <c r="T18" s="509"/>
      <c r="U18" s="509"/>
      <c r="V18" s="510"/>
      <c r="W18" s="526"/>
      <c r="X18" s="527"/>
      <c r="Y18" s="527"/>
      <c r="Z18" s="527"/>
      <c r="AA18" s="527"/>
      <c r="AB18" s="551"/>
      <c r="AC18" s="425">
        <v>42.3</v>
      </c>
      <c r="AD18" s="426"/>
      <c r="AE18" s="426"/>
      <c r="AF18" s="426"/>
      <c r="AG18" s="511"/>
      <c r="AH18" s="425">
        <v>39.6</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2717505</v>
      </c>
      <c r="BO18" s="456"/>
      <c r="BP18" s="456"/>
      <c r="BQ18" s="456"/>
      <c r="BR18" s="456"/>
      <c r="BS18" s="456"/>
      <c r="BT18" s="456"/>
      <c r="BU18" s="457"/>
      <c r="BV18" s="455">
        <v>2662474</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149</v>
      </c>
      <c r="C19" s="506"/>
      <c r="D19" s="506"/>
      <c r="E19" s="507"/>
      <c r="F19" s="507"/>
      <c r="G19" s="507"/>
      <c r="H19" s="507"/>
      <c r="I19" s="507"/>
      <c r="J19" s="507"/>
      <c r="K19" s="507"/>
      <c r="L19" s="515">
        <v>21</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3706924</v>
      </c>
      <c r="BO19" s="456"/>
      <c r="BP19" s="456"/>
      <c r="BQ19" s="456"/>
      <c r="BR19" s="456"/>
      <c r="BS19" s="456"/>
      <c r="BT19" s="456"/>
      <c r="BU19" s="457"/>
      <c r="BV19" s="455">
        <v>3618878</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151</v>
      </c>
      <c r="C20" s="506"/>
      <c r="D20" s="506"/>
      <c r="E20" s="507"/>
      <c r="F20" s="507"/>
      <c r="G20" s="507"/>
      <c r="H20" s="507"/>
      <c r="I20" s="507"/>
      <c r="J20" s="507"/>
      <c r="K20" s="507"/>
      <c r="L20" s="515">
        <v>1918</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5158185</v>
      </c>
      <c r="BO22" s="485"/>
      <c r="BP22" s="485"/>
      <c r="BQ22" s="485"/>
      <c r="BR22" s="485"/>
      <c r="BS22" s="485"/>
      <c r="BT22" s="485"/>
      <c r="BU22" s="486"/>
      <c r="BV22" s="484">
        <v>5289419</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5158185</v>
      </c>
      <c r="BO23" s="456"/>
      <c r="BP23" s="456"/>
      <c r="BQ23" s="456"/>
      <c r="BR23" s="456"/>
      <c r="BS23" s="456"/>
      <c r="BT23" s="456"/>
      <c r="BU23" s="457"/>
      <c r="BV23" s="455">
        <v>5284187</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161</v>
      </c>
      <c r="F24" s="412"/>
      <c r="G24" s="412"/>
      <c r="H24" s="412"/>
      <c r="I24" s="412"/>
      <c r="J24" s="412"/>
      <c r="K24" s="413"/>
      <c r="L24" s="408">
        <v>1</v>
      </c>
      <c r="M24" s="409"/>
      <c r="N24" s="409"/>
      <c r="O24" s="409"/>
      <c r="P24" s="410"/>
      <c r="Q24" s="408">
        <v>7630</v>
      </c>
      <c r="R24" s="409"/>
      <c r="S24" s="409"/>
      <c r="T24" s="409"/>
      <c r="U24" s="409"/>
      <c r="V24" s="410"/>
      <c r="W24" s="498"/>
      <c r="X24" s="435"/>
      <c r="Y24" s="436"/>
      <c r="Z24" s="411" t="s">
        <v>162</v>
      </c>
      <c r="AA24" s="412"/>
      <c r="AB24" s="412"/>
      <c r="AC24" s="412"/>
      <c r="AD24" s="412"/>
      <c r="AE24" s="412"/>
      <c r="AF24" s="412"/>
      <c r="AG24" s="413"/>
      <c r="AH24" s="408">
        <v>80</v>
      </c>
      <c r="AI24" s="409"/>
      <c r="AJ24" s="409"/>
      <c r="AK24" s="409"/>
      <c r="AL24" s="410"/>
      <c r="AM24" s="408">
        <v>227440</v>
      </c>
      <c r="AN24" s="409"/>
      <c r="AO24" s="409"/>
      <c r="AP24" s="409"/>
      <c r="AQ24" s="409"/>
      <c r="AR24" s="410"/>
      <c r="AS24" s="408">
        <v>2843</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3899878</v>
      </c>
      <c r="BO24" s="456"/>
      <c r="BP24" s="456"/>
      <c r="BQ24" s="456"/>
      <c r="BR24" s="456"/>
      <c r="BS24" s="456"/>
      <c r="BT24" s="456"/>
      <c r="BU24" s="457"/>
      <c r="BV24" s="455">
        <v>3894049</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164</v>
      </c>
      <c r="F25" s="412"/>
      <c r="G25" s="412"/>
      <c r="H25" s="412"/>
      <c r="I25" s="412"/>
      <c r="J25" s="412"/>
      <c r="K25" s="413"/>
      <c r="L25" s="408">
        <v>1</v>
      </c>
      <c r="M25" s="409"/>
      <c r="N25" s="409"/>
      <c r="O25" s="409"/>
      <c r="P25" s="410"/>
      <c r="Q25" s="408">
        <v>6040</v>
      </c>
      <c r="R25" s="409"/>
      <c r="S25" s="409"/>
      <c r="T25" s="409"/>
      <c r="U25" s="409"/>
      <c r="V25" s="410"/>
      <c r="W25" s="498"/>
      <c r="X25" s="435"/>
      <c r="Y25" s="436"/>
      <c r="Z25" s="411" t="s">
        <v>165</v>
      </c>
      <c r="AA25" s="412"/>
      <c r="AB25" s="412"/>
      <c r="AC25" s="412"/>
      <c r="AD25" s="412"/>
      <c r="AE25" s="412"/>
      <c r="AF25" s="412"/>
      <c r="AG25" s="413"/>
      <c r="AH25" s="408" t="s">
        <v>122</v>
      </c>
      <c r="AI25" s="409"/>
      <c r="AJ25" s="409"/>
      <c r="AK25" s="409"/>
      <c r="AL25" s="410"/>
      <c r="AM25" s="408" t="s">
        <v>122</v>
      </c>
      <c r="AN25" s="409"/>
      <c r="AO25" s="409"/>
      <c r="AP25" s="409"/>
      <c r="AQ25" s="409"/>
      <c r="AR25" s="410"/>
      <c r="AS25" s="408" t="s">
        <v>122</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342583</v>
      </c>
      <c r="BO25" s="485"/>
      <c r="BP25" s="485"/>
      <c r="BQ25" s="485"/>
      <c r="BR25" s="485"/>
      <c r="BS25" s="485"/>
      <c r="BT25" s="485"/>
      <c r="BU25" s="486"/>
      <c r="BV25" s="484">
        <v>394271</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167</v>
      </c>
      <c r="F26" s="412"/>
      <c r="G26" s="412"/>
      <c r="H26" s="412"/>
      <c r="I26" s="412"/>
      <c r="J26" s="412"/>
      <c r="K26" s="413"/>
      <c r="L26" s="408">
        <v>1</v>
      </c>
      <c r="M26" s="409"/>
      <c r="N26" s="409"/>
      <c r="O26" s="409"/>
      <c r="P26" s="410"/>
      <c r="Q26" s="408">
        <v>5560</v>
      </c>
      <c r="R26" s="409"/>
      <c r="S26" s="409"/>
      <c r="T26" s="409"/>
      <c r="U26" s="409"/>
      <c r="V26" s="410"/>
      <c r="W26" s="498"/>
      <c r="X26" s="435"/>
      <c r="Y26" s="436"/>
      <c r="Z26" s="411" t="s">
        <v>168</v>
      </c>
      <c r="AA26" s="466"/>
      <c r="AB26" s="466"/>
      <c r="AC26" s="466"/>
      <c r="AD26" s="466"/>
      <c r="AE26" s="466"/>
      <c r="AF26" s="466"/>
      <c r="AG26" s="467"/>
      <c r="AH26" s="408">
        <v>2</v>
      </c>
      <c r="AI26" s="409"/>
      <c r="AJ26" s="409"/>
      <c r="AK26" s="409"/>
      <c r="AL26" s="410"/>
      <c r="AM26" s="408" t="s">
        <v>169</v>
      </c>
      <c r="AN26" s="409"/>
      <c r="AO26" s="409"/>
      <c r="AP26" s="409"/>
      <c r="AQ26" s="409"/>
      <c r="AR26" s="410"/>
      <c r="AS26" s="408" t="s">
        <v>169</v>
      </c>
      <c r="AT26" s="409"/>
      <c r="AU26" s="409"/>
      <c r="AV26" s="409"/>
      <c r="AW26" s="409"/>
      <c r="AX26" s="468"/>
      <c r="AY26" s="495" t="s">
        <v>170</v>
      </c>
      <c r="AZ26" s="415"/>
      <c r="BA26" s="415"/>
      <c r="BB26" s="415"/>
      <c r="BC26" s="415"/>
      <c r="BD26" s="415"/>
      <c r="BE26" s="415"/>
      <c r="BF26" s="415"/>
      <c r="BG26" s="415"/>
      <c r="BH26" s="415"/>
      <c r="BI26" s="415"/>
      <c r="BJ26" s="415"/>
      <c r="BK26" s="415"/>
      <c r="BL26" s="415"/>
      <c r="BM26" s="496"/>
      <c r="BN26" s="455" t="s">
        <v>122</v>
      </c>
      <c r="BO26" s="456"/>
      <c r="BP26" s="456"/>
      <c r="BQ26" s="456"/>
      <c r="BR26" s="456"/>
      <c r="BS26" s="456"/>
      <c r="BT26" s="456"/>
      <c r="BU26" s="457"/>
      <c r="BV26" s="455" t="s">
        <v>122</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171</v>
      </c>
      <c r="F27" s="412"/>
      <c r="G27" s="412"/>
      <c r="H27" s="412"/>
      <c r="I27" s="412"/>
      <c r="J27" s="412"/>
      <c r="K27" s="413"/>
      <c r="L27" s="408">
        <v>1</v>
      </c>
      <c r="M27" s="409"/>
      <c r="N27" s="409"/>
      <c r="O27" s="409"/>
      <c r="P27" s="410"/>
      <c r="Q27" s="408">
        <v>2830</v>
      </c>
      <c r="R27" s="409"/>
      <c r="S27" s="409"/>
      <c r="T27" s="409"/>
      <c r="U27" s="409"/>
      <c r="V27" s="410"/>
      <c r="W27" s="498"/>
      <c r="X27" s="435"/>
      <c r="Y27" s="436"/>
      <c r="Z27" s="411" t="s">
        <v>172</v>
      </c>
      <c r="AA27" s="412"/>
      <c r="AB27" s="412"/>
      <c r="AC27" s="412"/>
      <c r="AD27" s="412"/>
      <c r="AE27" s="412"/>
      <c r="AF27" s="412"/>
      <c r="AG27" s="413"/>
      <c r="AH27" s="408">
        <v>3</v>
      </c>
      <c r="AI27" s="409"/>
      <c r="AJ27" s="409"/>
      <c r="AK27" s="409"/>
      <c r="AL27" s="410"/>
      <c r="AM27" s="408">
        <v>10776</v>
      </c>
      <c r="AN27" s="409"/>
      <c r="AO27" s="409"/>
      <c r="AP27" s="409"/>
      <c r="AQ27" s="409"/>
      <c r="AR27" s="410"/>
      <c r="AS27" s="408">
        <v>3592</v>
      </c>
      <c r="AT27" s="409"/>
      <c r="AU27" s="409"/>
      <c r="AV27" s="409"/>
      <c r="AW27" s="409"/>
      <c r="AX27" s="468"/>
      <c r="AY27" s="492" t="s">
        <v>173</v>
      </c>
      <c r="AZ27" s="493"/>
      <c r="BA27" s="493"/>
      <c r="BB27" s="493"/>
      <c r="BC27" s="493"/>
      <c r="BD27" s="493"/>
      <c r="BE27" s="493"/>
      <c r="BF27" s="493"/>
      <c r="BG27" s="493"/>
      <c r="BH27" s="493"/>
      <c r="BI27" s="493"/>
      <c r="BJ27" s="493"/>
      <c r="BK27" s="493"/>
      <c r="BL27" s="493"/>
      <c r="BM27" s="494"/>
      <c r="BN27" s="489" t="s">
        <v>122</v>
      </c>
      <c r="BO27" s="490"/>
      <c r="BP27" s="490"/>
      <c r="BQ27" s="490"/>
      <c r="BR27" s="490"/>
      <c r="BS27" s="490"/>
      <c r="BT27" s="490"/>
      <c r="BU27" s="491"/>
      <c r="BV27" s="489" t="s">
        <v>122</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174</v>
      </c>
      <c r="F28" s="412"/>
      <c r="G28" s="412"/>
      <c r="H28" s="412"/>
      <c r="I28" s="412"/>
      <c r="J28" s="412"/>
      <c r="K28" s="413"/>
      <c r="L28" s="408">
        <v>1</v>
      </c>
      <c r="M28" s="409"/>
      <c r="N28" s="409"/>
      <c r="O28" s="409"/>
      <c r="P28" s="410"/>
      <c r="Q28" s="408">
        <v>2400</v>
      </c>
      <c r="R28" s="409"/>
      <c r="S28" s="409"/>
      <c r="T28" s="409"/>
      <c r="U28" s="409"/>
      <c r="V28" s="410"/>
      <c r="W28" s="498"/>
      <c r="X28" s="435"/>
      <c r="Y28" s="436"/>
      <c r="Z28" s="411" t="s">
        <v>175</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176</v>
      </c>
      <c r="AZ28" s="473"/>
      <c r="BA28" s="473"/>
      <c r="BB28" s="474"/>
      <c r="BC28" s="481" t="s">
        <v>46</v>
      </c>
      <c r="BD28" s="482"/>
      <c r="BE28" s="482"/>
      <c r="BF28" s="482"/>
      <c r="BG28" s="482"/>
      <c r="BH28" s="482"/>
      <c r="BI28" s="482"/>
      <c r="BJ28" s="482"/>
      <c r="BK28" s="482"/>
      <c r="BL28" s="482"/>
      <c r="BM28" s="483"/>
      <c r="BN28" s="484">
        <v>1315626</v>
      </c>
      <c r="BO28" s="485"/>
      <c r="BP28" s="485"/>
      <c r="BQ28" s="485"/>
      <c r="BR28" s="485"/>
      <c r="BS28" s="485"/>
      <c r="BT28" s="485"/>
      <c r="BU28" s="486"/>
      <c r="BV28" s="484">
        <v>1375626</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177</v>
      </c>
      <c r="F29" s="412"/>
      <c r="G29" s="412"/>
      <c r="H29" s="412"/>
      <c r="I29" s="412"/>
      <c r="J29" s="412"/>
      <c r="K29" s="413"/>
      <c r="L29" s="408">
        <v>8</v>
      </c>
      <c r="M29" s="409"/>
      <c r="N29" s="409"/>
      <c r="O29" s="409"/>
      <c r="P29" s="410"/>
      <c r="Q29" s="408">
        <v>2250</v>
      </c>
      <c r="R29" s="409"/>
      <c r="S29" s="409"/>
      <c r="T29" s="409"/>
      <c r="U29" s="409"/>
      <c r="V29" s="410"/>
      <c r="W29" s="499"/>
      <c r="X29" s="500"/>
      <c r="Y29" s="501"/>
      <c r="Z29" s="411" t="s">
        <v>178</v>
      </c>
      <c r="AA29" s="412"/>
      <c r="AB29" s="412"/>
      <c r="AC29" s="412"/>
      <c r="AD29" s="412"/>
      <c r="AE29" s="412"/>
      <c r="AF29" s="412"/>
      <c r="AG29" s="413"/>
      <c r="AH29" s="408">
        <v>83</v>
      </c>
      <c r="AI29" s="409"/>
      <c r="AJ29" s="409"/>
      <c r="AK29" s="409"/>
      <c r="AL29" s="410"/>
      <c r="AM29" s="408">
        <v>238216</v>
      </c>
      <c r="AN29" s="409"/>
      <c r="AO29" s="409"/>
      <c r="AP29" s="409"/>
      <c r="AQ29" s="409"/>
      <c r="AR29" s="410"/>
      <c r="AS29" s="408">
        <v>2870</v>
      </c>
      <c r="AT29" s="409"/>
      <c r="AU29" s="409"/>
      <c r="AV29" s="409"/>
      <c r="AW29" s="409"/>
      <c r="AX29" s="468"/>
      <c r="AY29" s="475"/>
      <c r="AZ29" s="476"/>
      <c r="BA29" s="476"/>
      <c r="BB29" s="477"/>
      <c r="BC29" s="469" t="s">
        <v>179</v>
      </c>
      <c r="BD29" s="470"/>
      <c r="BE29" s="470"/>
      <c r="BF29" s="470"/>
      <c r="BG29" s="470"/>
      <c r="BH29" s="470"/>
      <c r="BI29" s="470"/>
      <c r="BJ29" s="470"/>
      <c r="BK29" s="470"/>
      <c r="BL29" s="470"/>
      <c r="BM29" s="471"/>
      <c r="BN29" s="455">
        <v>165066</v>
      </c>
      <c r="BO29" s="456"/>
      <c r="BP29" s="456"/>
      <c r="BQ29" s="456"/>
      <c r="BR29" s="456"/>
      <c r="BS29" s="456"/>
      <c r="BT29" s="456"/>
      <c r="BU29" s="457"/>
      <c r="BV29" s="455">
        <v>153402</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180</v>
      </c>
      <c r="X30" s="423"/>
      <c r="Y30" s="423"/>
      <c r="Z30" s="423"/>
      <c r="AA30" s="423"/>
      <c r="AB30" s="423"/>
      <c r="AC30" s="423"/>
      <c r="AD30" s="423"/>
      <c r="AE30" s="423"/>
      <c r="AF30" s="423"/>
      <c r="AG30" s="424"/>
      <c r="AH30" s="425">
        <v>91.5</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343158</v>
      </c>
      <c r="BO30" s="490"/>
      <c r="BP30" s="490"/>
      <c r="BQ30" s="490"/>
      <c r="BR30" s="490"/>
      <c r="BS30" s="490"/>
      <c r="BT30" s="490"/>
      <c r="BU30" s="491"/>
      <c r="BV30" s="489">
        <v>420139</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181</v>
      </c>
      <c r="D32" s="414"/>
      <c r="E32" s="414"/>
      <c r="F32" s="414"/>
      <c r="G32" s="414"/>
      <c r="H32" s="414"/>
      <c r="I32" s="414"/>
      <c r="J32" s="414"/>
      <c r="K32" s="414"/>
      <c r="L32" s="414"/>
      <c r="M32" s="414"/>
      <c r="N32" s="414"/>
      <c r="O32" s="414"/>
      <c r="P32" s="414"/>
      <c r="Q32" s="414"/>
      <c r="R32" s="414"/>
      <c r="S32" s="414"/>
      <c r="U32" s="415" t="s">
        <v>182</v>
      </c>
      <c r="V32" s="415"/>
      <c r="W32" s="415"/>
      <c r="X32" s="415"/>
      <c r="Y32" s="415"/>
      <c r="Z32" s="415"/>
      <c r="AA32" s="415"/>
      <c r="AB32" s="415"/>
      <c r="AC32" s="415"/>
      <c r="AD32" s="415"/>
      <c r="AE32" s="415"/>
      <c r="AF32" s="415"/>
      <c r="AG32" s="415"/>
      <c r="AH32" s="415"/>
      <c r="AI32" s="415"/>
      <c r="AJ32" s="415"/>
      <c r="AK32" s="415"/>
      <c r="AM32" s="415" t="s">
        <v>183</v>
      </c>
      <c r="AN32" s="415"/>
      <c r="AO32" s="415"/>
      <c r="AP32" s="415"/>
      <c r="AQ32" s="415"/>
      <c r="AR32" s="415"/>
      <c r="AS32" s="415"/>
      <c r="AT32" s="415"/>
      <c r="AU32" s="415"/>
      <c r="AV32" s="415"/>
      <c r="AW32" s="415"/>
      <c r="AX32" s="415"/>
      <c r="AY32" s="415"/>
      <c r="AZ32" s="415"/>
      <c r="BA32" s="415"/>
      <c r="BB32" s="415"/>
      <c r="BC32" s="415"/>
      <c r="BE32" s="415" t="s">
        <v>184</v>
      </c>
      <c r="BF32" s="415"/>
      <c r="BG32" s="415"/>
      <c r="BH32" s="415"/>
      <c r="BI32" s="415"/>
      <c r="BJ32" s="415"/>
      <c r="BK32" s="415"/>
      <c r="BL32" s="415"/>
      <c r="BM32" s="415"/>
      <c r="BN32" s="415"/>
      <c r="BO32" s="415"/>
      <c r="BP32" s="415"/>
      <c r="BQ32" s="415"/>
      <c r="BR32" s="415"/>
      <c r="BS32" s="415"/>
      <c r="BT32" s="415"/>
      <c r="BU32" s="415"/>
      <c r="BW32" s="415" t="s">
        <v>185</v>
      </c>
      <c r="BX32" s="415"/>
      <c r="BY32" s="415"/>
      <c r="BZ32" s="415"/>
      <c r="CA32" s="415"/>
      <c r="CB32" s="415"/>
      <c r="CC32" s="415"/>
      <c r="CD32" s="415"/>
      <c r="CE32" s="415"/>
      <c r="CF32" s="415"/>
      <c r="CG32" s="415"/>
      <c r="CH32" s="415"/>
      <c r="CI32" s="415"/>
      <c r="CJ32" s="415"/>
      <c r="CK32" s="415"/>
      <c r="CL32" s="415"/>
      <c r="CM32" s="415"/>
      <c r="CO32" s="415" t="s">
        <v>186</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187</v>
      </c>
      <c r="D33" s="407"/>
      <c r="E33" s="406" t="s">
        <v>188</v>
      </c>
      <c r="F33" s="406"/>
      <c r="G33" s="406"/>
      <c r="H33" s="406"/>
      <c r="I33" s="406"/>
      <c r="J33" s="406"/>
      <c r="K33" s="406"/>
      <c r="L33" s="406"/>
      <c r="M33" s="406"/>
      <c r="N33" s="406"/>
      <c r="O33" s="406"/>
      <c r="P33" s="406"/>
      <c r="Q33" s="406"/>
      <c r="R33" s="406"/>
      <c r="S33" s="406"/>
      <c r="T33" s="206"/>
      <c r="U33" s="407" t="s">
        <v>187</v>
      </c>
      <c r="V33" s="407"/>
      <c r="W33" s="406" t="s">
        <v>188</v>
      </c>
      <c r="X33" s="406"/>
      <c r="Y33" s="406"/>
      <c r="Z33" s="406"/>
      <c r="AA33" s="406"/>
      <c r="AB33" s="406"/>
      <c r="AC33" s="406"/>
      <c r="AD33" s="406"/>
      <c r="AE33" s="406"/>
      <c r="AF33" s="406"/>
      <c r="AG33" s="406"/>
      <c r="AH33" s="406"/>
      <c r="AI33" s="406"/>
      <c r="AJ33" s="406"/>
      <c r="AK33" s="406"/>
      <c r="AL33" s="206"/>
      <c r="AM33" s="407" t="s">
        <v>187</v>
      </c>
      <c r="AN33" s="407"/>
      <c r="AO33" s="406" t="s">
        <v>188</v>
      </c>
      <c r="AP33" s="406"/>
      <c r="AQ33" s="406"/>
      <c r="AR33" s="406"/>
      <c r="AS33" s="406"/>
      <c r="AT33" s="406"/>
      <c r="AU33" s="406"/>
      <c r="AV33" s="406"/>
      <c r="AW33" s="406"/>
      <c r="AX33" s="406"/>
      <c r="AY33" s="406"/>
      <c r="AZ33" s="406"/>
      <c r="BA33" s="406"/>
      <c r="BB33" s="406"/>
      <c r="BC33" s="406"/>
      <c r="BD33" s="207"/>
      <c r="BE33" s="406" t="s">
        <v>189</v>
      </c>
      <c r="BF33" s="406"/>
      <c r="BG33" s="406" t="s">
        <v>190</v>
      </c>
      <c r="BH33" s="406"/>
      <c r="BI33" s="406"/>
      <c r="BJ33" s="406"/>
      <c r="BK33" s="406"/>
      <c r="BL33" s="406"/>
      <c r="BM33" s="406"/>
      <c r="BN33" s="406"/>
      <c r="BO33" s="406"/>
      <c r="BP33" s="406"/>
      <c r="BQ33" s="406"/>
      <c r="BR33" s="406"/>
      <c r="BS33" s="406"/>
      <c r="BT33" s="406"/>
      <c r="BU33" s="406"/>
      <c r="BV33" s="207"/>
      <c r="BW33" s="407" t="s">
        <v>189</v>
      </c>
      <c r="BX33" s="407"/>
      <c r="BY33" s="406" t="s">
        <v>191</v>
      </c>
      <c r="BZ33" s="406"/>
      <c r="CA33" s="406"/>
      <c r="CB33" s="406"/>
      <c r="CC33" s="406"/>
      <c r="CD33" s="406"/>
      <c r="CE33" s="406"/>
      <c r="CF33" s="406"/>
      <c r="CG33" s="406"/>
      <c r="CH33" s="406"/>
      <c r="CI33" s="406"/>
      <c r="CJ33" s="406"/>
      <c r="CK33" s="406"/>
      <c r="CL33" s="406"/>
      <c r="CM33" s="406"/>
      <c r="CN33" s="206"/>
      <c r="CO33" s="407" t="s">
        <v>187</v>
      </c>
      <c r="CP33" s="407"/>
      <c r="CQ33" s="406" t="s">
        <v>192</v>
      </c>
      <c r="CR33" s="406"/>
      <c r="CS33" s="406"/>
      <c r="CT33" s="406"/>
      <c r="CU33" s="406"/>
      <c r="CV33" s="406"/>
      <c r="CW33" s="406"/>
      <c r="CX33" s="406"/>
      <c r="CY33" s="406"/>
      <c r="CZ33" s="406"/>
      <c r="DA33" s="406"/>
      <c r="DB33" s="406"/>
      <c r="DC33" s="406"/>
      <c r="DD33" s="406"/>
      <c r="DE33" s="406"/>
      <c r="DF33" s="206"/>
      <c r="DG33" s="405" t="s">
        <v>193</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2</v>
      </c>
      <c r="V34" s="403"/>
      <c r="W34" s="404" t="str">
        <f>IF('各会計、関係団体の財政状況及び健全化判断比率'!B28="","",'各会計、関係団体の財政状況及び健全化判断比率'!B28)</f>
        <v>国民健康保険事業勘定特別会計</v>
      </c>
      <c r="X34" s="404"/>
      <c r="Y34" s="404"/>
      <c r="Z34" s="404"/>
      <c r="AA34" s="404"/>
      <c r="AB34" s="404"/>
      <c r="AC34" s="404"/>
      <c r="AD34" s="404"/>
      <c r="AE34" s="404"/>
      <c r="AF34" s="404"/>
      <c r="AG34" s="404"/>
      <c r="AH34" s="404"/>
      <c r="AI34" s="404"/>
      <c r="AJ34" s="404"/>
      <c r="AK34" s="404"/>
      <c r="AL34" s="181"/>
      <c r="AM34" s="403">
        <f>IF(AO34="","",MAX(C34:D43,U34:V43)+1)</f>
        <v>6</v>
      </c>
      <c r="AN34" s="403"/>
      <c r="AO34" s="404" t="str">
        <f>IF('各会計、関係団体の財政状況及び健全化判断比率'!B32="","",'各会計、関係団体の財政状況及び健全化判断比率'!B32)</f>
        <v>水道事業特別会計</v>
      </c>
      <c r="AP34" s="404"/>
      <c r="AQ34" s="404"/>
      <c r="AR34" s="404"/>
      <c r="AS34" s="404"/>
      <c r="AT34" s="404"/>
      <c r="AU34" s="404"/>
      <c r="AV34" s="404"/>
      <c r="AW34" s="404"/>
      <c r="AX34" s="404"/>
      <c r="AY34" s="404"/>
      <c r="AZ34" s="404"/>
      <c r="BA34" s="404"/>
      <c r="BB34" s="404"/>
      <c r="BC34" s="404"/>
      <c r="BD34" s="181"/>
      <c r="BE34" s="403" t="str">
        <f>IF(BG34="","",MAX(C34:D43,U34:V43,AM34:AN43)+1)</f>
        <v/>
      </c>
      <c r="BF34" s="403"/>
      <c r="BG34" s="404"/>
      <c r="BH34" s="404"/>
      <c r="BI34" s="404"/>
      <c r="BJ34" s="404"/>
      <c r="BK34" s="404"/>
      <c r="BL34" s="404"/>
      <c r="BM34" s="404"/>
      <c r="BN34" s="404"/>
      <c r="BO34" s="404"/>
      <c r="BP34" s="404"/>
      <c r="BQ34" s="404"/>
      <c r="BR34" s="404"/>
      <c r="BS34" s="404"/>
      <c r="BT34" s="404"/>
      <c r="BU34" s="404"/>
      <c r="BV34" s="181"/>
      <c r="BW34" s="403">
        <f>IF(BY34="","",MAX(C34:D43,U34:V43,AM34:AN43,BE34:BF43)+1)</f>
        <v>7</v>
      </c>
      <c r="BX34" s="403"/>
      <c r="BY34" s="404" t="str">
        <f>IF('各会計、関係団体の財政状況及び健全化判断比率'!B68="","",'各会計、関係団体の財政状況及び健全化判断比率'!B68)</f>
        <v>青森県市町村職員退職手当組合</v>
      </c>
      <c r="BZ34" s="404"/>
      <c r="CA34" s="404"/>
      <c r="CB34" s="404"/>
      <c r="CC34" s="404"/>
      <c r="CD34" s="404"/>
      <c r="CE34" s="404"/>
      <c r="CF34" s="404"/>
      <c r="CG34" s="404"/>
      <c r="CH34" s="404"/>
      <c r="CI34" s="404"/>
      <c r="CJ34" s="404"/>
      <c r="CK34" s="404"/>
      <c r="CL34" s="404"/>
      <c r="CM34" s="404"/>
      <c r="CN34" s="181"/>
      <c r="CO34" s="403">
        <f>IF(CQ34="","",MAX(C34:D43,U34:V43,AM34:AN43,BE34:BF43,BW34:BX43)+1)</f>
        <v>15</v>
      </c>
      <c r="CP34" s="403"/>
      <c r="CQ34" s="404" t="str">
        <f>IF('各会計、関係団体の財政状況及び健全化判断比率'!BS7="","",'各会計、関係団体の財政状況及び健全化判断比率'!BS7)</f>
        <v>(公財)にんにくネットワーク</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t="str">
        <f>IF(E35="","",C34+1)</f>
        <v/>
      </c>
      <c r="D35" s="403"/>
      <c r="E35" s="404" t="str">
        <f>IF('各会計、関係団体の財政状況及び健全化判断比率'!B8="","",'各会計、関係団体の財政状況及び健全化判断比率'!B8)</f>
        <v/>
      </c>
      <c r="F35" s="404"/>
      <c r="G35" s="404"/>
      <c r="H35" s="404"/>
      <c r="I35" s="404"/>
      <c r="J35" s="404"/>
      <c r="K35" s="404"/>
      <c r="L35" s="404"/>
      <c r="M35" s="404"/>
      <c r="N35" s="404"/>
      <c r="O35" s="404"/>
      <c r="P35" s="404"/>
      <c r="Q35" s="404"/>
      <c r="R35" s="404"/>
      <c r="S35" s="404"/>
      <c r="T35" s="181"/>
      <c r="U35" s="403">
        <f>IF(W35="","",U34+1)</f>
        <v>3</v>
      </c>
      <c r="V35" s="403"/>
      <c r="W35" s="404" t="str">
        <f>IF('各会計、関係団体の財政状況及び健全化判断比率'!B29="","",'各会計、関係団体の財政状況及び健全化判断比率'!B29)</f>
        <v>国民健康保険町立田子診療所及び介護老人保健施設事業特別会計</v>
      </c>
      <c r="X35" s="404"/>
      <c r="Y35" s="404"/>
      <c r="Z35" s="404"/>
      <c r="AA35" s="404"/>
      <c r="AB35" s="404"/>
      <c r="AC35" s="404"/>
      <c r="AD35" s="404"/>
      <c r="AE35" s="404"/>
      <c r="AF35" s="404"/>
      <c r="AG35" s="404"/>
      <c r="AH35" s="404"/>
      <c r="AI35" s="404"/>
      <c r="AJ35" s="404"/>
      <c r="AK35" s="404"/>
      <c r="AL35" s="181"/>
      <c r="AM35" s="403" t="str">
        <f t="shared" ref="AM35:AM43" si="0">IF(AO35="","",AM34+1)</f>
        <v/>
      </c>
      <c r="AN35" s="403"/>
      <c r="AO35" s="404"/>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8</v>
      </c>
      <c r="BX35" s="403"/>
      <c r="BY35" s="404" t="str">
        <f>IF('各会計、関係団体の財政状況及び健全化判断比率'!B69="","",'各会計、関係団体の財政状況及び健全化判断比率'!B69)</f>
        <v>三戸地区環境整備事務組合</v>
      </c>
      <c r="BZ35" s="404"/>
      <c r="CA35" s="404"/>
      <c r="CB35" s="404"/>
      <c r="CC35" s="404"/>
      <c r="CD35" s="404"/>
      <c r="CE35" s="404"/>
      <c r="CF35" s="404"/>
      <c r="CG35" s="404"/>
      <c r="CH35" s="404"/>
      <c r="CI35" s="404"/>
      <c r="CJ35" s="404"/>
      <c r="CK35" s="404"/>
      <c r="CL35" s="404"/>
      <c r="CM35" s="404"/>
      <c r="CN35" s="181"/>
      <c r="CO35" s="403">
        <f t="shared" ref="CO35:CO43" si="3">IF(CQ35="","",CO34+1)</f>
        <v>16</v>
      </c>
      <c r="CP35" s="403"/>
      <c r="CQ35" s="404" t="str">
        <f>IF('各会計、関係団体の財政状況及び健全化判断比率'!BS8="","",'各会計、関係団体の財政状況及び健全化判断比率'!BS8)</f>
        <v>(一財)田子町にんにく国際交流協会</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4</v>
      </c>
      <c r="V36" s="403"/>
      <c r="W36" s="404" t="str">
        <f>IF('各会計、関係団体の財政状況及び健全化判断比率'!B30="","",'各会計、関係団体の財政状況及び健全化判断比率'!B30)</f>
        <v>介護保険事業勘定特別会計</v>
      </c>
      <c r="X36" s="404"/>
      <c r="Y36" s="404"/>
      <c r="Z36" s="404"/>
      <c r="AA36" s="404"/>
      <c r="AB36" s="404"/>
      <c r="AC36" s="404"/>
      <c r="AD36" s="404"/>
      <c r="AE36" s="404"/>
      <c r="AF36" s="404"/>
      <c r="AG36" s="404"/>
      <c r="AH36" s="404"/>
      <c r="AI36" s="404"/>
      <c r="AJ36" s="404"/>
      <c r="AK36" s="404"/>
      <c r="AL36" s="181"/>
      <c r="AM36" s="403" t="str">
        <f t="shared" si="0"/>
        <v/>
      </c>
      <c r="AN36" s="403"/>
      <c r="AO36" s="404"/>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9</v>
      </c>
      <c r="BX36" s="403"/>
      <c r="BY36" s="404" t="str">
        <f>IF('各会計、関係団体の財政状況及び健全化判断比率'!B70="","",'各会計、関係団体の財政状況及び健全化判断比率'!B70)</f>
        <v>青森県市町村総合事務組合</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f t="shared" si="4"/>
        <v>5</v>
      </c>
      <c r="V37" s="403"/>
      <c r="W37" s="404" t="str">
        <f>IF('各会計、関係団体の財政状況及び健全化判断比率'!B31="","",'各会計、関係団体の財政状況及び健全化判断比率'!B31)</f>
        <v>後期高齢者医療特別会計</v>
      </c>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10</v>
      </c>
      <c r="BX37" s="403"/>
      <c r="BY37" s="404" t="str">
        <f>IF('各会計、関係団体の財政状況及び健全化判断比率'!B71="","",'各会計、関係団体の財政状況及び健全化判断比率'!B71)</f>
        <v>八戸地域広域市町村圏事務組合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11</v>
      </c>
      <c r="BX38" s="403"/>
      <c r="BY38" s="404" t="str">
        <f>IF('各会計、関係団体の財政状況及び健全化判断比率'!B72="","",'各会計、関係団体の財政状況及び健全化判断比率'!B72)</f>
        <v>田子高原広域事務組合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12</v>
      </c>
      <c r="BX39" s="403"/>
      <c r="BY39" s="404" t="str">
        <f>IF('各会計、関係団体の財政状況及び健全化判断比率'!B73="","",'各会計、関係団体の財政状況及び健全化判断比率'!B73)</f>
        <v>青森県交通災害共済組合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f t="shared" si="2"/>
        <v>13</v>
      </c>
      <c r="BX40" s="403"/>
      <c r="BY40" s="404" t="str">
        <f>IF('各会計、関係団体の財政状況及び健全化判断比率'!B74="","",'各会計、関係団体の財政状況及び健全化判断比率'!B74)</f>
        <v>青森県後期高齢者医療広域連合(一般会計)</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f t="shared" si="2"/>
        <v>14</v>
      </c>
      <c r="BX41" s="403"/>
      <c r="BY41" s="404" t="str">
        <f>IF('各会計、関係団体の財政状況及び健全化判断比率'!B75="","",'各会計、関係団体の財政状況及び健全化判断比率'!B75)</f>
        <v>青森県後期高齢者医療広域連合(高齢者医療特別会計)</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194</v>
      </c>
      <c r="E46" s="400" t="s">
        <v>195</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196</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197</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198</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199</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200</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201</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202</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Pg47pJIPvSDc2HQSydk4z/x5v3Qicq5CEFmvhon/DKnEMZ+M4BVEibelSzsvtOZ4kh9j5flJhWXihlFhiHPJ9A==" saltValue="IYcDGwPpcpf1WRbLWcpw9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87" t="s">
        <v>534</v>
      </c>
      <c r="D34" s="1187"/>
      <c r="E34" s="1188"/>
      <c r="F34" s="32">
        <v>2.93</v>
      </c>
      <c r="G34" s="33">
        <v>4.38</v>
      </c>
      <c r="H34" s="33">
        <v>10.29</v>
      </c>
      <c r="I34" s="33">
        <v>3.45</v>
      </c>
      <c r="J34" s="34">
        <v>5.1100000000000003</v>
      </c>
      <c r="K34" s="22"/>
      <c r="L34" s="22"/>
      <c r="M34" s="22"/>
      <c r="N34" s="22"/>
      <c r="O34" s="22"/>
      <c r="P34" s="22"/>
    </row>
    <row r="35" spans="1:16" ht="39" customHeight="1" x14ac:dyDescent="0.15">
      <c r="A35" s="22"/>
      <c r="B35" s="35"/>
      <c r="C35" s="1181" t="s">
        <v>535</v>
      </c>
      <c r="D35" s="1182"/>
      <c r="E35" s="1183"/>
      <c r="F35" s="36">
        <v>1.1399999999999999</v>
      </c>
      <c r="G35" s="37">
        <v>0.71</v>
      </c>
      <c r="H35" s="37">
        <v>0.56000000000000005</v>
      </c>
      <c r="I35" s="37">
        <v>0.74</v>
      </c>
      <c r="J35" s="38">
        <v>2.52</v>
      </c>
      <c r="K35" s="22"/>
      <c r="L35" s="22"/>
      <c r="M35" s="22"/>
      <c r="N35" s="22"/>
      <c r="O35" s="22"/>
      <c r="P35" s="22"/>
    </row>
    <row r="36" spans="1:16" ht="39" customHeight="1" x14ac:dyDescent="0.15">
      <c r="A36" s="22"/>
      <c r="B36" s="35"/>
      <c r="C36" s="1181" t="s">
        <v>536</v>
      </c>
      <c r="D36" s="1182"/>
      <c r="E36" s="1183"/>
      <c r="F36" s="36">
        <v>1.61</v>
      </c>
      <c r="G36" s="37">
        <v>1.57</v>
      </c>
      <c r="H36" s="37">
        <v>1.63</v>
      </c>
      <c r="I36" s="37">
        <v>1.48</v>
      </c>
      <c r="J36" s="38">
        <v>1.44</v>
      </c>
      <c r="K36" s="22"/>
      <c r="L36" s="22"/>
      <c r="M36" s="22"/>
      <c r="N36" s="22"/>
      <c r="O36" s="22"/>
      <c r="P36" s="22"/>
    </row>
    <row r="37" spans="1:16" ht="39" customHeight="1" x14ac:dyDescent="0.15">
      <c r="A37" s="22"/>
      <c r="B37" s="35"/>
      <c r="C37" s="1181" t="s">
        <v>537</v>
      </c>
      <c r="D37" s="1182"/>
      <c r="E37" s="1183"/>
      <c r="F37" s="36">
        <v>0.18</v>
      </c>
      <c r="G37" s="37">
        <v>0.18</v>
      </c>
      <c r="H37" s="37">
        <v>0.26</v>
      </c>
      <c r="I37" s="37">
        <v>0.22</v>
      </c>
      <c r="J37" s="38">
        <v>0.16</v>
      </c>
      <c r="K37" s="22"/>
      <c r="L37" s="22"/>
      <c r="M37" s="22"/>
      <c r="N37" s="22"/>
      <c r="O37" s="22"/>
      <c r="P37" s="22"/>
    </row>
    <row r="38" spans="1:16" ht="39" customHeight="1" x14ac:dyDescent="0.15">
      <c r="A38" s="22"/>
      <c r="B38" s="35"/>
      <c r="C38" s="1181" t="s">
        <v>538</v>
      </c>
      <c r="D38" s="1182"/>
      <c r="E38" s="1183"/>
      <c r="F38" s="36">
        <v>1.02</v>
      </c>
      <c r="G38" s="37">
        <v>0.85</v>
      </c>
      <c r="H38" s="37">
        <v>0.45</v>
      </c>
      <c r="I38" s="37">
        <v>0.83</v>
      </c>
      <c r="J38" s="38">
        <v>7.0000000000000007E-2</v>
      </c>
      <c r="K38" s="22"/>
      <c r="L38" s="22"/>
      <c r="M38" s="22"/>
      <c r="N38" s="22"/>
      <c r="O38" s="22"/>
      <c r="P38" s="22"/>
    </row>
    <row r="39" spans="1:16" ht="39" customHeight="1" x14ac:dyDescent="0.15">
      <c r="A39" s="22"/>
      <c r="B39" s="35"/>
      <c r="C39" s="1181" t="s">
        <v>539</v>
      </c>
      <c r="D39" s="1182"/>
      <c r="E39" s="1183"/>
      <c r="F39" s="36">
        <v>0.05</v>
      </c>
      <c r="G39" s="37">
        <v>0.01</v>
      </c>
      <c r="H39" s="37">
        <v>0.01</v>
      </c>
      <c r="I39" s="37">
        <v>0.03</v>
      </c>
      <c r="J39" s="38">
        <v>0.01</v>
      </c>
      <c r="K39" s="22"/>
      <c r="L39" s="22"/>
      <c r="M39" s="22"/>
      <c r="N39" s="22"/>
      <c r="O39" s="22"/>
      <c r="P39" s="22"/>
    </row>
    <row r="40" spans="1:16" ht="39" customHeight="1" x14ac:dyDescent="0.15">
      <c r="A40" s="22"/>
      <c r="B40" s="35"/>
      <c r="C40" s="1181"/>
      <c r="D40" s="1182"/>
      <c r="E40" s="1183"/>
      <c r="F40" s="36"/>
      <c r="G40" s="37"/>
      <c r="H40" s="37"/>
      <c r="I40" s="37"/>
      <c r="J40" s="38"/>
      <c r="K40" s="22"/>
      <c r="L40" s="22"/>
      <c r="M40" s="22"/>
      <c r="N40" s="22"/>
      <c r="O40" s="22"/>
      <c r="P40" s="22"/>
    </row>
    <row r="41" spans="1:16" ht="39" customHeight="1" x14ac:dyDescent="0.15">
      <c r="A41" s="22"/>
      <c r="B41" s="35"/>
      <c r="C41" s="1181"/>
      <c r="D41" s="1182"/>
      <c r="E41" s="1183"/>
      <c r="F41" s="36"/>
      <c r="G41" s="37"/>
      <c r="H41" s="37"/>
      <c r="I41" s="37"/>
      <c r="J41" s="38"/>
      <c r="K41" s="22"/>
      <c r="L41" s="22"/>
      <c r="M41" s="22"/>
      <c r="N41" s="22"/>
      <c r="O41" s="22"/>
      <c r="P41" s="22"/>
    </row>
    <row r="42" spans="1:16" ht="39" customHeight="1" x14ac:dyDescent="0.15">
      <c r="A42" s="22"/>
      <c r="B42" s="39"/>
      <c r="C42" s="1181" t="s">
        <v>540</v>
      </c>
      <c r="D42" s="1182"/>
      <c r="E42" s="1183"/>
      <c r="F42" s="36" t="s">
        <v>487</v>
      </c>
      <c r="G42" s="37" t="s">
        <v>487</v>
      </c>
      <c r="H42" s="37" t="s">
        <v>487</v>
      </c>
      <c r="I42" s="37" t="s">
        <v>487</v>
      </c>
      <c r="J42" s="38" t="s">
        <v>487</v>
      </c>
      <c r="K42" s="22"/>
      <c r="L42" s="22"/>
      <c r="M42" s="22"/>
      <c r="N42" s="22"/>
      <c r="O42" s="22"/>
      <c r="P42" s="22"/>
    </row>
    <row r="43" spans="1:16" ht="39" customHeight="1" thickBot="1" x14ac:dyDescent="0.2">
      <c r="A43" s="22"/>
      <c r="B43" s="40"/>
      <c r="C43" s="1184" t="s">
        <v>541</v>
      </c>
      <c r="D43" s="1185"/>
      <c r="E43" s="1186"/>
      <c r="F43" s="41" t="s">
        <v>487</v>
      </c>
      <c r="G43" s="42" t="s">
        <v>487</v>
      </c>
      <c r="H43" s="42" t="s">
        <v>487</v>
      </c>
      <c r="I43" s="42" t="s">
        <v>487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SPvM1j3NMVKx5wNIxy9S9Fx6YbXZqeixFTBSFxg1xEokd+ZihqxiLfMs8DgYg5xmRKiH4/H7Pku+qSGYZPV0oQ==" saltValue="4IxfrljoAqUqPl2OJjlCq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212" t="s">
        <v>9</v>
      </c>
      <c r="C45" s="1213"/>
      <c r="D45" s="58"/>
      <c r="E45" s="1218" t="s">
        <v>10</v>
      </c>
      <c r="F45" s="1218"/>
      <c r="G45" s="1218"/>
      <c r="H45" s="1218"/>
      <c r="I45" s="1218"/>
      <c r="J45" s="1219"/>
      <c r="K45" s="59">
        <v>615</v>
      </c>
      <c r="L45" s="60">
        <v>600</v>
      </c>
      <c r="M45" s="60">
        <v>571</v>
      </c>
      <c r="N45" s="60">
        <v>512</v>
      </c>
      <c r="O45" s="61">
        <v>535</v>
      </c>
      <c r="P45" s="48"/>
      <c r="Q45" s="48"/>
      <c r="R45" s="48"/>
      <c r="S45" s="48"/>
      <c r="T45" s="48"/>
      <c r="U45" s="48"/>
    </row>
    <row r="46" spans="1:21" ht="30.75" customHeight="1" x14ac:dyDescent="0.15">
      <c r="A46" s="48"/>
      <c r="B46" s="1214"/>
      <c r="C46" s="1215"/>
      <c r="D46" s="62"/>
      <c r="E46" s="1191" t="s">
        <v>11</v>
      </c>
      <c r="F46" s="1191"/>
      <c r="G46" s="1191"/>
      <c r="H46" s="1191"/>
      <c r="I46" s="1191"/>
      <c r="J46" s="1192"/>
      <c r="K46" s="63" t="s">
        <v>487</v>
      </c>
      <c r="L46" s="64" t="s">
        <v>487</v>
      </c>
      <c r="M46" s="64" t="s">
        <v>487</v>
      </c>
      <c r="N46" s="64" t="s">
        <v>487</v>
      </c>
      <c r="O46" s="65" t="s">
        <v>487</v>
      </c>
      <c r="P46" s="48"/>
      <c r="Q46" s="48"/>
      <c r="R46" s="48"/>
      <c r="S46" s="48"/>
      <c r="T46" s="48"/>
      <c r="U46" s="48"/>
    </row>
    <row r="47" spans="1:21" ht="30.75" customHeight="1" x14ac:dyDescent="0.15">
      <c r="A47" s="48"/>
      <c r="B47" s="1214"/>
      <c r="C47" s="1215"/>
      <c r="D47" s="62"/>
      <c r="E47" s="1191" t="s">
        <v>12</v>
      </c>
      <c r="F47" s="1191"/>
      <c r="G47" s="1191"/>
      <c r="H47" s="1191"/>
      <c r="I47" s="1191"/>
      <c r="J47" s="1192"/>
      <c r="K47" s="63" t="s">
        <v>487</v>
      </c>
      <c r="L47" s="64" t="s">
        <v>487</v>
      </c>
      <c r="M47" s="64" t="s">
        <v>487</v>
      </c>
      <c r="N47" s="64" t="s">
        <v>487</v>
      </c>
      <c r="O47" s="65" t="s">
        <v>487</v>
      </c>
      <c r="P47" s="48"/>
      <c r="Q47" s="48"/>
      <c r="R47" s="48"/>
      <c r="S47" s="48"/>
      <c r="T47" s="48"/>
      <c r="U47" s="48"/>
    </row>
    <row r="48" spans="1:21" ht="30.75" customHeight="1" x14ac:dyDescent="0.15">
      <c r="A48" s="48"/>
      <c r="B48" s="1214"/>
      <c r="C48" s="1215"/>
      <c r="D48" s="62"/>
      <c r="E48" s="1191" t="s">
        <v>13</v>
      </c>
      <c r="F48" s="1191"/>
      <c r="G48" s="1191"/>
      <c r="H48" s="1191"/>
      <c r="I48" s="1191"/>
      <c r="J48" s="1192"/>
      <c r="K48" s="63">
        <v>1</v>
      </c>
      <c r="L48" s="64">
        <v>1</v>
      </c>
      <c r="M48" s="64">
        <v>0</v>
      </c>
      <c r="N48" s="64">
        <v>0</v>
      </c>
      <c r="O48" s="65">
        <v>11</v>
      </c>
      <c r="P48" s="48"/>
      <c r="Q48" s="48"/>
      <c r="R48" s="48"/>
      <c r="S48" s="48"/>
      <c r="T48" s="48"/>
      <c r="U48" s="48"/>
    </row>
    <row r="49" spans="1:21" ht="30.75" customHeight="1" x14ac:dyDescent="0.15">
      <c r="A49" s="48"/>
      <c r="B49" s="1214"/>
      <c r="C49" s="1215"/>
      <c r="D49" s="62"/>
      <c r="E49" s="1191" t="s">
        <v>14</v>
      </c>
      <c r="F49" s="1191"/>
      <c r="G49" s="1191"/>
      <c r="H49" s="1191"/>
      <c r="I49" s="1191"/>
      <c r="J49" s="1192"/>
      <c r="K49" s="63">
        <v>14</v>
      </c>
      <c r="L49" s="64">
        <v>10</v>
      </c>
      <c r="M49" s="64">
        <v>10</v>
      </c>
      <c r="N49" s="64">
        <v>12</v>
      </c>
      <c r="O49" s="65">
        <v>12</v>
      </c>
      <c r="P49" s="48"/>
      <c r="Q49" s="48"/>
      <c r="R49" s="48"/>
      <c r="S49" s="48"/>
      <c r="T49" s="48"/>
      <c r="U49" s="48"/>
    </row>
    <row r="50" spans="1:21" ht="30.75" customHeight="1" x14ac:dyDescent="0.15">
      <c r="A50" s="48"/>
      <c r="B50" s="1214"/>
      <c r="C50" s="1215"/>
      <c r="D50" s="62"/>
      <c r="E50" s="1191" t="s">
        <v>15</v>
      </c>
      <c r="F50" s="1191"/>
      <c r="G50" s="1191"/>
      <c r="H50" s="1191"/>
      <c r="I50" s="1191"/>
      <c r="J50" s="1192"/>
      <c r="K50" s="63">
        <v>5</v>
      </c>
      <c r="L50" s="64">
        <v>4</v>
      </c>
      <c r="M50" s="64">
        <v>3</v>
      </c>
      <c r="N50" s="64">
        <v>3</v>
      </c>
      <c r="O50" s="65">
        <v>2</v>
      </c>
      <c r="P50" s="48"/>
      <c r="Q50" s="48"/>
      <c r="R50" s="48"/>
      <c r="S50" s="48"/>
      <c r="T50" s="48"/>
      <c r="U50" s="48"/>
    </row>
    <row r="51" spans="1:21" ht="30.75" customHeight="1" x14ac:dyDescent="0.15">
      <c r="A51" s="48"/>
      <c r="B51" s="1216"/>
      <c r="C51" s="1217"/>
      <c r="D51" s="66"/>
      <c r="E51" s="1191" t="s">
        <v>16</v>
      </c>
      <c r="F51" s="1191"/>
      <c r="G51" s="1191"/>
      <c r="H51" s="1191"/>
      <c r="I51" s="1191"/>
      <c r="J51" s="1192"/>
      <c r="K51" s="63" t="s">
        <v>487</v>
      </c>
      <c r="L51" s="64" t="s">
        <v>487</v>
      </c>
      <c r="M51" s="64" t="s">
        <v>487</v>
      </c>
      <c r="N51" s="64" t="s">
        <v>487</v>
      </c>
      <c r="O51" s="65" t="s">
        <v>487</v>
      </c>
      <c r="P51" s="48"/>
      <c r="Q51" s="48"/>
      <c r="R51" s="48"/>
      <c r="S51" s="48"/>
      <c r="T51" s="48"/>
      <c r="U51" s="48"/>
    </row>
    <row r="52" spans="1:21" ht="30.75" customHeight="1" x14ac:dyDescent="0.15">
      <c r="A52" s="48"/>
      <c r="B52" s="1189" t="s">
        <v>17</v>
      </c>
      <c r="C52" s="1190"/>
      <c r="D52" s="66"/>
      <c r="E52" s="1191" t="s">
        <v>18</v>
      </c>
      <c r="F52" s="1191"/>
      <c r="G52" s="1191"/>
      <c r="H52" s="1191"/>
      <c r="I52" s="1191"/>
      <c r="J52" s="1192"/>
      <c r="K52" s="63">
        <v>425</v>
      </c>
      <c r="L52" s="64">
        <v>434</v>
      </c>
      <c r="M52" s="64">
        <v>439</v>
      </c>
      <c r="N52" s="64">
        <v>401</v>
      </c>
      <c r="O52" s="65">
        <v>399</v>
      </c>
      <c r="P52" s="48"/>
      <c r="Q52" s="48"/>
      <c r="R52" s="48"/>
      <c r="S52" s="48"/>
      <c r="T52" s="48"/>
      <c r="U52" s="48"/>
    </row>
    <row r="53" spans="1:21" ht="30.75" customHeight="1" thickBot="1" x14ac:dyDescent="0.2">
      <c r="A53" s="48"/>
      <c r="B53" s="1193" t="s">
        <v>19</v>
      </c>
      <c r="C53" s="1194"/>
      <c r="D53" s="67"/>
      <c r="E53" s="1195" t="s">
        <v>20</v>
      </c>
      <c r="F53" s="1195"/>
      <c r="G53" s="1195"/>
      <c r="H53" s="1195"/>
      <c r="I53" s="1195"/>
      <c r="J53" s="1196"/>
      <c r="K53" s="68">
        <v>210</v>
      </c>
      <c r="L53" s="69">
        <v>181</v>
      </c>
      <c r="M53" s="69">
        <v>145</v>
      </c>
      <c r="N53" s="69">
        <v>126</v>
      </c>
      <c r="O53" s="70">
        <v>161</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15">
      <c r="B58" s="1197" t="s">
        <v>24</v>
      </c>
      <c r="C58" s="1198"/>
      <c r="D58" s="1203" t="s">
        <v>25</v>
      </c>
      <c r="E58" s="1204"/>
      <c r="F58" s="1204"/>
      <c r="G58" s="1204"/>
      <c r="H58" s="1204"/>
      <c r="I58" s="1204"/>
      <c r="J58" s="1205"/>
      <c r="K58" s="83"/>
      <c r="L58" s="84"/>
      <c r="M58" s="84"/>
      <c r="N58" s="84"/>
      <c r="O58" s="85"/>
    </row>
    <row r="59" spans="1:21" ht="31.5" customHeight="1" x14ac:dyDescent="0.15">
      <c r="B59" s="1199"/>
      <c r="C59" s="1200"/>
      <c r="D59" s="1206" t="s">
        <v>26</v>
      </c>
      <c r="E59" s="1207"/>
      <c r="F59" s="1207"/>
      <c r="G59" s="1207"/>
      <c r="H59" s="1207"/>
      <c r="I59" s="1207"/>
      <c r="J59" s="1208"/>
      <c r="K59" s="86"/>
      <c r="L59" s="87"/>
      <c r="M59" s="87"/>
      <c r="N59" s="87"/>
      <c r="O59" s="88"/>
    </row>
    <row r="60" spans="1:21" ht="31.5" customHeight="1" thickBot="1" x14ac:dyDescent="0.2">
      <c r="B60" s="1201"/>
      <c r="C60" s="1202"/>
      <c r="D60" s="1209" t="s">
        <v>27</v>
      </c>
      <c r="E60" s="1210"/>
      <c r="F60" s="1210"/>
      <c r="G60" s="1210"/>
      <c r="H60" s="1210"/>
      <c r="I60" s="1210"/>
      <c r="J60" s="1211"/>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P3RQOayeLDzHnsOOxu0p78fK/8WgUlD1xeU4iXoUuMssAPB5+8iHryaCIzDci8rlmZpCghfbmejSVbE19XyJHQ==" saltValue="lSKEfHe033k+mhOD7axNY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5"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526</v>
      </c>
      <c r="J40" s="103" t="s">
        <v>527</v>
      </c>
      <c r="K40" s="103" t="s">
        <v>528</v>
      </c>
      <c r="L40" s="103" t="s">
        <v>529</v>
      </c>
      <c r="M40" s="104" t="s">
        <v>530</v>
      </c>
    </row>
    <row r="41" spans="2:13" ht="27.75" customHeight="1" x14ac:dyDescent="0.15">
      <c r="B41" s="1232" t="s">
        <v>30</v>
      </c>
      <c r="C41" s="1233"/>
      <c r="D41" s="105"/>
      <c r="E41" s="1234" t="s">
        <v>31</v>
      </c>
      <c r="F41" s="1234"/>
      <c r="G41" s="1234"/>
      <c r="H41" s="1235"/>
      <c r="I41" s="355">
        <v>5596</v>
      </c>
      <c r="J41" s="356">
        <v>5527</v>
      </c>
      <c r="K41" s="356">
        <v>5370</v>
      </c>
      <c r="L41" s="356">
        <v>5289</v>
      </c>
      <c r="M41" s="357">
        <v>5158</v>
      </c>
    </row>
    <row r="42" spans="2:13" ht="27.75" customHeight="1" x14ac:dyDescent="0.15">
      <c r="B42" s="1222"/>
      <c r="C42" s="1223"/>
      <c r="D42" s="106"/>
      <c r="E42" s="1226" t="s">
        <v>32</v>
      </c>
      <c r="F42" s="1226"/>
      <c r="G42" s="1226"/>
      <c r="H42" s="1227"/>
      <c r="I42" s="358">
        <v>16</v>
      </c>
      <c r="J42" s="359">
        <v>13</v>
      </c>
      <c r="K42" s="359">
        <v>10</v>
      </c>
      <c r="L42" s="359">
        <v>7</v>
      </c>
      <c r="M42" s="360">
        <v>5</v>
      </c>
    </row>
    <row r="43" spans="2:13" ht="27.75" customHeight="1" x14ac:dyDescent="0.15">
      <c r="B43" s="1222"/>
      <c r="C43" s="1223"/>
      <c r="D43" s="106"/>
      <c r="E43" s="1226" t="s">
        <v>33</v>
      </c>
      <c r="F43" s="1226"/>
      <c r="G43" s="1226"/>
      <c r="H43" s="1227"/>
      <c r="I43" s="358">
        <v>2</v>
      </c>
      <c r="J43" s="359">
        <v>2</v>
      </c>
      <c r="K43" s="359">
        <v>1</v>
      </c>
      <c r="L43" s="359">
        <v>3</v>
      </c>
      <c r="M43" s="360">
        <v>59</v>
      </c>
    </row>
    <row r="44" spans="2:13" ht="27.75" customHeight="1" x14ac:dyDescent="0.15">
      <c r="B44" s="1222"/>
      <c r="C44" s="1223"/>
      <c r="D44" s="106"/>
      <c r="E44" s="1226" t="s">
        <v>34</v>
      </c>
      <c r="F44" s="1226"/>
      <c r="G44" s="1226"/>
      <c r="H44" s="1227"/>
      <c r="I44" s="358">
        <v>89</v>
      </c>
      <c r="J44" s="359">
        <v>106</v>
      </c>
      <c r="K44" s="359">
        <v>110</v>
      </c>
      <c r="L44" s="359">
        <v>100</v>
      </c>
      <c r="M44" s="360">
        <v>94</v>
      </c>
    </row>
    <row r="45" spans="2:13" ht="27.75" customHeight="1" x14ac:dyDescent="0.15">
      <c r="B45" s="1222"/>
      <c r="C45" s="1223"/>
      <c r="D45" s="106"/>
      <c r="E45" s="1226" t="s">
        <v>35</v>
      </c>
      <c r="F45" s="1226"/>
      <c r="G45" s="1226"/>
      <c r="H45" s="1227"/>
      <c r="I45" s="358">
        <v>538</v>
      </c>
      <c r="J45" s="359">
        <v>502</v>
      </c>
      <c r="K45" s="359">
        <v>507</v>
      </c>
      <c r="L45" s="359">
        <v>513</v>
      </c>
      <c r="M45" s="360">
        <v>512</v>
      </c>
    </row>
    <row r="46" spans="2:13" ht="27.75" customHeight="1" x14ac:dyDescent="0.15">
      <c r="B46" s="1222"/>
      <c r="C46" s="1223"/>
      <c r="D46" s="107"/>
      <c r="E46" s="1226" t="s">
        <v>36</v>
      </c>
      <c r="F46" s="1226"/>
      <c r="G46" s="1226"/>
      <c r="H46" s="1227"/>
      <c r="I46" s="358" t="s">
        <v>487</v>
      </c>
      <c r="J46" s="359" t="s">
        <v>487</v>
      </c>
      <c r="K46" s="359" t="s">
        <v>487</v>
      </c>
      <c r="L46" s="359" t="s">
        <v>487</v>
      </c>
      <c r="M46" s="360" t="s">
        <v>487</v>
      </c>
    </row>
    <row r="47" spans="2:13" ht="27.75" customHeight="1" x14ac:dyDescent="0.15">
      <c r="B47" s="1222"/>
      <c r="C47" s="1223"/>
      <c r="D47" s="108"/>
      <c r="E47" s="1236" t="s">
        <v>37</v>
      </c>
      <c r="F47" s="1237"/>
      <c r="G47" s="1237"/>
      <c r="H47" s="1238"/>
      <c r="I47" s="358" t="s">
        <v>487</v>
      </c>
      <c r="J47" s="359" t="s">
        <v>487</v>
      </c>
      <c r="K47" s="359" t="s">
        <v>487</v>
      </c>
      <c r="L47" s="359" t="s">
        <v>487</v>
      </c>
      <c r="M47" s="360" t="s">
        <v>487</v>
      </c>
    </row>
    <row r="48" spans="2:13" ht="27.75" customHeight="1" x14ac:dyDescent="0.15">
      <c r="B48" s="1222"/>
      <c r="C48" s="1223"/>
      <c r="D48" s="106"/>
      <c r="E48" s="1226" t="s">
        <v>38</v>
      </c>
      <c r="F48" s="1226"/>
      <c r="G48" s="1226"/>
      <c r="H48" s="1227"/>
      <c r="I48" s="358" t="s">
        <v>487</v>
      </c>
      <c r="J48" s="359" t="s">
        <v>487</v>
      </c>
      <c r="K48" s="359" t="s">
        <v>487</v>
      </c>
      <c r="L48" s="359" t="s">
        <v>487</v>
      </c>
      <c r="M48" s="360" t="s">
        <v>487</v>
      </c>
    </row>
    <row r="49" spans="2:13" ht="27.75" customHeight="1" x14ac:dyDescent="0.15">
      <c r="B49" s="1224"/>
      <c r="C49" s="1225"/>
      <c r="D49" s="106"/>
      <c r="E49" s="1226" t="s">
        <v>39</v>
      </c>
      <c r="F49" s="1226"/>
      <c r="G49" s="1226"/>
      <c r="H49" s="1227"/>
      <c r="I49" s="358" t="s">
        <v>487</v>
      </c>
      <c r="J49" s="359" t="s">
        <v>487</v>
      </c>
      <c r="K49" s="359" t="s">
        <v>487</v>
      </c>
      <c r="L49" s="359" t="s">
        <v>487</v>
      </c>
      <c r="M49" s="360" t="s">
        <v>487</v>
      </c>
    </row>
    <row r="50" spans="2:13" ht="27.75" customHeight="1" x14ac:dyDescent="0.15">
      <c r="B50" s="1220" t="s">
        <v>40</v>
      </c>
      <c r="C50" s="1221"/>
      <c r="D50" s="109"/>
      <c r="E50" s="1226" t="s">
        <v>41</v>
      </c>
      <c r="F50" s="1226"/>
      <c r="G50" s="1226"/>
      <c r="H50" s="1227"/>
      <c r="I50" s="358">
        <v>1553</v>
      </c>
      <c r="J50" s="359">
        <v>1601</v>
      </c>
      <c r="K50" s="359">
        <v>1802</v>
      </c>
      <c r="L50" s="359">
        <v>2068</v>
      </c>
      <c r="M50" s="360">
        <v>1936</v>
      </c>
    </row>
    <row r="51" spans="2:13" ht="27.75" customHeight="1" x14ac:dyDescent="0.15">
      <c r="B51" s="1222"/>
      <c r="C51" s="1223"/>
      <c r="D51" s="106"/>
      <c r="E51" s="1226" t="s">
        <v>42</v>
      </c>
      <c r="F51" s="1226"/>
      <c r="G51" s="1226"/>
      <c r="H51" s="1227"/>
      <c r="I51" s="358" t="s">
        <v>487</v>
      </c>
      <c r="J51" s="359" t="s">
        <v>487</v>
      </c>
      <c r="K51" s="359" t="s">
        <v>487</v>
      </c>
      <c r="L51" s="359" t="s">
        <v>487</v>
      </c>
      <c r="M51" s="360" t="s">
        <v>487</v>
      </c>
    </row>
    <row r="52" spans="2:13" ht="27.75" customHeight="1" x14ac:dyDescent="0.15">
      <c r="B52" s="1224"/>
      <c r="C52" s="1225"/>
      <c r="D52" s="106"/>
      <c r="E52" s="1226" t="s">
        <v>43</v>
      </c>
      <c r="F52" s="1226"/>
      <c r="G52" s="1226"/>
      <c r="H52" s="1227"/>
      <c r="I52" s="358">
        <v>3873</v>
      </c>
      <c r="J52" s="359">
        <v>3796</v>
      </c>
      <c r="K52" s="359">
        <v>3739</v>
      </c>
      <c r="L52" s="359">
        <v>3600</v>
      </c>
      <c r="M52" s="360">
        <v>3608</v>
      </c>
    </row>
    <row r="53" spans="2:13" ht="27.75" customHeight="1" thickBot="1" x14ac:dyDescent="0.2">
      <c r="B53" s="1228" t="s">
        <v>19</v>
      </c>
      <c r="C53" s="1229"/>
      <c r="D53" s="110"/>
      <c r="E53" s="1230" t="s">
        <v>44</v>
      </c>
      <c r="F53" s="1230"/>
      <c r="G53" s="1230"/>
      <c r="H53" s="1231"/>
      <c r="I53" s="361">
        <v>816</v>
      </c>
      <c r="J53" s="362">
        <v>754</v>
      </c>
      <c r="K53" s="362">
        <v>456</v>
      </c>
      <c r="L53" s="362">
        <v>244</v>
      </c>
      <c r="M53" s="363">
        <v>284</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tSG98T265aWOp/7xCoVi8U/A2yWHwsKsf8v8pPU83wSUQ8qpTepTJyhSxQyAgU6RJJGQa74DN46aISdRCd2jbw==" saltValue="0TrR0sYQ/enPuJifanUzG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7"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0" zoomScaleNormal="8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528</v>
      </c>
      <c r="G54" s="119" t="s">
        <v>529</v>
      </c>
      <c r="H54" s="120" t="s">
        <v>530</v>
      </c>
    </row>
    <row r="55" spans="2:8" ht="52.5" customHeight="1" x14ac:dyDescent="0.15">
      <c r="B55" s="121"/>
      <c r="C55" s="1247" t="s">
        <v>46</v>
      </c>
      <c r="D55" s="1247"/>
      <c r="E55" s="1248"/>
      <c r="F55" s="122">
        <v>1176</v>
      </c>
      <c r="G55" s="122">
        <v>1376</v>
      </c>
      <c r="H55" s="123">
        <v>1316</v>
      </c>
    </row>
    <row r="56" spans="2:8" ht="52.5" customHeight="1" x14ac:dyDescent="0.15">
      <c r="B56" s="124"/>
      <c r="C56" s="1249" t="s">
        <v>47</v>
      </c>
      <c r="D56" s="1249"/>
      <c r="E56" s="1250"/>
      <c r="F56" s="125">
        <v>78</v>
      </c>
      <c r="G56" s="125">
        <v>153</v>
      </c>
      <c r="H56" s="126">
        <v>165</v>
      </c>
    </row>
    <row r="57" spans="2:8" ht="53.25" customHeight="1" x14ac:dyDescent="0.15">
      <c r="B57" s="124"/>
      <c r="C57" s="1251" t="s">
        <v>48</v>
      </c>
      <c r="D57" s="1251"/>
      <c r="E57" s="1252"/>
      <c r="F57" s="127">
        <v>415</v>
      </c>
      <c r="G57" s="127">
        <v>420</v>
      </c>
      <c r="H57" s="128">
        <v>343</v>
      </c>
    </row>
    <row r="58" spans="2:8" ht="45.75" customHeight="1" x14ac:dyDescent="0.15">
      <c r="B58" s="129"/>
      <c r="C58" s="1239" t="s">
        <v>558</v>
      </c>
      <c r="D58" s="1240"/>
      <c r="E58" s="1241"/>
      <c r="F58" s="130">
        <v>309</v>
      </c>
      <c r="G58" s="130">
        <v>261</v>
      </c>
      <c r="H58" s="131">
        <v>174</v>
      </c>
    </row>
    <row r="59" spans="2:8" ht="45.75" customHeight="1" x14ac:dyDescent="0.15">
      <c r="B59" s="129"/>
      <c r="C59" s="1239" t="s">
        <v>560</v>
      </c>
      <c r="D59" s="1240"/>
      <c r="E59" s="1241"/>
      <c r="F59" s="130">
        <v>41</v>
      </c>
      <c r="G59" s="130">
        <v>49</v>
      </c>
      <c r="H59" s="131">
        <v>62</v>
      </c>
    </row>
    <row r="60" spans="2:8" ht="45.75" customHeight="1" x14ac:dyDescent="0.15">
      <c r="B60" s="129"/>
      <c r="C60" s="1239" t="s">
        <v>559</v>
      </c>
      <c r="D60" s="1240"/>
      <c r="E60" s="1241"/>
      <c r="F60" s="130">
        <v>47</v>
      </c>
      <c r="G60" s="130">
        <v>55</v>
      </c>
      <c r="H60" s="131">
        <v>50</v>
      </c>
    </row>
    <row r="61" spans="2:8" ht="45.75" customHeight="1" x14ac:dyDescent="0.15">
      <c r="B61" s="129"/>
      <c r="C61" s="1239" t="s">
        <v>561</v>
      </c>
      <c r="D61" s="1240"/>
      <c r="E61" s="1241"/>
      <c r="F61" s="130" t="s">
        <v>487</v>
      </c>
      <c r="G61" s="130">
        <v>37</v>
      </c>
      <c r="H61" s="131">
        <v>40</v>
      </c>
    </row>
    <row r="62" spans="2:8" ht="45.75" customHeight="1" thickBot="1" x14ac:dyDescent="0.2">
      <c r="B62" s="132"/>
      <c r="C62" s="1242" t="s">
        <v>562</v>
      </c>
      <c r="D62" s="1243"/>
      <c r="E62" s="1244"/>
      <c r="F62" s="133">
        <v>16</v>
      </c>
      <c r="G62" s="133">
        <v>16</v>
      </c>
      <c r="H62" s="134">
        <v>16</v>
      </c>
    </row>
    <row r="63" spans="2:8" ht="52.5" customHeight="1" thickBot="1" x14ac:dyDescent="0.2">
      <c r="B63" s="135"/>
      <c r="C63" s="1245" t="s">
        <v>49</v>
      </c>
      <c r="D63" s="1245"/>
      <c r="E63" s="1246"/>
      <c r="F63" s="136">
        <v>1669</v>
      </c>
      <c r="G63" s="136">
        <v>1949</v>
      </c>
      <c r="H63" s="137">
        <v>1824</v>
      </c>
    </row>
    <row r="64" spans="2:8" x14ac:dyDescent="0.15"/>
  </sheetData>
  <sheetProtection algorithmName="SHA-512" hashValue="H++VKQi+nizT4tIjNYwSOLlPzEFRfvcD5l84Xz4uqKTNm744XtJBTlj8kX3wWJksn+jxAaGH1O+JMVXP/v7mOQ==" saltValue="hxTG70XXsWINrRipqHMBi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6F195-63DD-430E-93DD-4A3B11D347E2}">
  <sheetPr>
    <tabColor rgb="FFFF0000"/>
    <pageSetUpPr fitToPage="1"/>
  </sheetPr>
  <dimension ref="A1:DE85"/>
  <sheetViews>
    <sheetView showGridLines="0" tabSelected="1" topLeftCell="AM22" zoomScaleNormal="100" zoomScaleSheetLayoutView="55" workbookViewId="0">
      <selection activeCell="BB53" sqref="BB53:BO54"/>
    </sheetView>
  </sheetViews>
  <sheetFormatPr defaultColWidth="0" defaultRowHeight="0" customHeight="1" zeroHeight="1" x14ac:dyDescent="0.15"/>
  <cols>
    <col min="1" max="1" width="6.375" style="364" customWidth="1"/>
    <col min="2" max="107" width="2.5" style="364" customWidth="1"/>
    <col min="108" max="108" width="6.125" style="366" customWidth="1"/>
    <col min="109" max="109" width="5.875" style="365" customWidth="1"/>
    <col min="110" max="16384" width="8.625" style="364" hidden="1"/>
  </cols>
  <sheetData>
    <row r="1" spans="1:109" ht="42.75" customHeight="1" x14ac:dyDescent="0.15">
      <c r="A1" s="399"/>
      <c r="B1" s="398"/>
      <c r="DD1" s="364"/>
      <c r="DE1" s="364"/>
    </row>
    <row r="2" spans="1:109" ht="25.5" customHeight="1" x14ac:dyDescent="0.15">
      <c r="A2" s="397"/>
      <c r="C2" s="397"/>
      <c r="O2" s="397"/>
      <c r="P2" s="397"/>
      <c r="Q2" s="397"/>
      <c r="R2" s="397"/>
      <c r="S2" s="397"/>
      <c r="T2" s="397"/>
      <c r="U2" s="397"/>
      <c r="V2" s="397"/>
      <c r="W2" s="397"/>
      <c r="X2" s="397"/>
      <c r="Y2" s="397"/>
      <c r="Z2" s="397"/>
      <c r="AA2" s="397"/>
      <c r="AB2" s="397"/>
      <c r="AC2" s="397"/>
      <c r="AD2" s="397"/>
      <c r="AE2" s="397"/>
      <c r="AF2" s="397"/>
      <c r="AG2" s="397"/>
      <c r="AH2" s="397"/>
      <c r="AI2" s="397"/>
      <c r="AU2" s="397"/>
      <c r="BG2" s="397"/>
      <c r="BS2" s="397"/>
      <c r="CE2" s="397"/>
      <c r="CQ2" s="397"/>
      <c r="DD2" s="364"/>
      <c r="DE2" s="364"/>
    </row>
    <row r="3" spans="1:109" ht="25.5" customHeight="1" x14ac:dyDescent="0.15">
      <c r="A3" s="397"/>
      <c r="C3" s="397"/>
      <c r="O3" s="397"/>
      <c r="P3" s="397"/>
      <c r="Q3" s="397"/>
      <c r="R3" s="397"/>
      <c r="S3" s="397"/>
      <c r="T3" s="397"/>
      <c r="U3" s="397"/>
      <c r="V3" s="397"/>
      <c r="W3" s="397"/>
      <c r="X3" s="397"/>
      <c r="Y3" s="397"/>
      <c r="Z3" s="397"/>
      <c r="AA3" s="397"/>
      <c r="AB3" s="397"/>
      <c r="AC3" s="397"/>
      <c r="AD3" s="397"/>
      <c r="AE3" s="397"/>
      <c r="AF3" s="397"/>
      <c r="AG3" s="397"/>
      <c r="AH3" s="397"/>
      <c r="AI3" s="397"/>
      <c r="AU3" s="397"/>
      <c r="BG3" s="397"/>
      <c r="BS3" s="397"/>
      <c r="CE3" s="397"/>
      <c r="CQ3" s="397"/>
      <c r="DD3" s="364"/>
      <c r="DE3" s="364"/>
    </row>
    <row r="4" spans="1:109" s="259" customFormat="1" ht="13.5" x14ac:dyDescent="0.15">
      <c r="A4" s="397"/>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7"/>
      <c r="AT4" s="397"/>
      <c r="AU4" s="397"/>
      <c r="AV4" s="397"/>
      <c r="AW4" s="397"/>
      <c r="AX4" s="397"/>
      <c r="AY4" s="397"/>
      <c r="AZ4" s="397"/>
      <c r="BA4" s="397"/>
      <c r="BB4" s="397"/>
      <c r="BC4" s="397"/>
      <c r="BD4" s="397"/>
      <c r="BE4" s="397"/>
      <c r="BF4" s="397"/>
      <c r="BG4" s="397"/>
      <c r="BH4" s="397"/>
      <c r="BI4" s="397"/>
      <c r="BJ4" s="397"/>
      <c r="BK4" s="397"/>
      <c r="BL4" s="397"/>
      <c r="BM4" s="397"/>
      <c r="BN4" s="397"/>
      <c r="BO4" s="397"/>
      <c r="BP4" s="397"/>
      <c r="BQ4" s="397"/>
      <c r="BR4" s="397"/>
      <c r="BS4" s="397"/>
      <c r="BT4" s="397"/>
      <c r="BU4" s="397"/>
      <c r="BV4" s="397"/>
      <c r="BW4" s="397"/>
      <c r="BX4" s="397"/>
      <c r="BY4" s="397"/>
      <c r="BZ4" s="397"/>
      <c r="CA4" s="397"/>
      <c r="CB4" s="397"/>
      <c r="CC4" s="397"/>
      <c r="CD4" s="397"/>
      <c r="CE4" s="397"/>
      <c r="CF4" s="397"/>
      <c r="CG4" s="397"/>
      <c r="CH4" s="397"/>
      <c r="CI4" s="397"/>
      <c r="CJ4" s="397"/>
      <c r="CK4" s="397"/>
      <c r="CL4" s="397"/>
      <c r="CM4" s="397"/>
      <c r="CN4" s="397"/>
      <c r="CO4" s="397"/>
      <c r="CP4" s="397"/>
      <c r="CQ4" s="397"/>
      <c r="CR4" s="397"/>
      <c r="CS4" s="397"/>
      <c r="CT4" s="397"/>
      <c r="CU4" s="397"/>
      <c r="CV4" s="397"/>
      <c r="CW4" s="397"/>
      <c r="CX4" s="397"/>
      <c r="CY4" s="397"/>
      <c r="CZ4" s="397"/>
      <c r="DA4" s="397"/>
      <c r="DB4" s="397"/>
      <c r="DC4" s="397"/>
      <c r="DD4" s="397"/>
      <c r="DE4" s="397"/>
    </row>
    <row r="5" spans="1:109" s="259" customFormat="1" ht="13.5" x14ac:dyDescent="0.15">
      <c r="A5" s="397"/>
      <c r="B5" s="397"/>
      <c r="C5" s="397"/>
      <c r="D5" s="397"/>
      <c r="E5" s="397"/>
      <c r="F5" s="397"/>
      <c r="G5" s="397"/>
      <c r="H5" s="397"/>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7"/>
      <c r="AO5" s="397"/>
      <c r="AP5" s="397"/>
      <c r="AQ5" s="397"/>
      <c r="AR5" s="397"/>
      <c r="AS5" s="397"/>
      <c r="AT5" s="397"/>
      <c r="AU5" s="397"/>
      <c r="AV5" s="397"/>
      <c r="AW5" s="397"/>
      <c r="AX5" s="397"/>
      <c r="AY5" s="397"/>
      <c r="AZ5" s="397"/>
      <c r="BA5" s="397"/>
      <c r="BB5" s="397"/>
      <c r="BC5" s="397"/>
      <c r="BD5" s="397"/>
      <c r="BE5" s="397"/>
      <c r="BF5" s="397"/>
      <c r="BG5" s="397"/>
      <c r="BH5" s="397"/>
      <c r="BI5" s="397"/>
      <c r="BJ5" s="397"/>
      <c r="BK5" s="397"/>
      <c r="BL5" s="397"/>
      <c r="BM5" s="397"/>
      <c r="BN5" s="397"/>
      <c r="BO5" s="397"/>
      <c r="BP5" s="397"/>
      <c r="BQ5" s="397"/>
      <c r="BR5" s="397"/>
      <c r="BS5" s="397"/>
      <c r="BT5" s="397"/>
      <c r="BU5" s="397"/>
      <c r="BV5" s="397"/>
      <c r="BW5" s="397"/>
      <c r="BX5" s="397"/>
      <c r="BY5" s="397"/>
      <c r="BZ5" s="397"/>
      <c r="CA5" s="397"/>
      <c r="CB5" s="397"/>
      <c r="CC5" s="397"/>
      <c r="CD5" s="397"/>
      <c r="CE5" s="397"/>
      <c r="CF5" s="397"/>
      <c r="CG5" s="397"/>
      <c r="CH5" s="397"/>
      <c r="CI5" s="397"/>
      <c r="CJ5" s="397"/>
      <c r="CK5" s="397"/>
      <c r="CL5" s="397"/>
      <c r="CM5" s="397"/>
      <c r="CN5" s="397"/>
      <c r="CO5" s="397"/>
      <c r="CP5" s="397"/>
      <c r="CQ5" s="397"/>
      <c r="CR5" s="397"/>
      <c r="CS5" s="397"/>
      <c r="CT5" s="397"/>
      <c r="CU5" s="397"/>
      <c r="CV5" s="397"/>
      <c r="CW5" s="397"/>
      <c r="CX5" s="397"/>
      <c r="CY5" s="397"/>
      <c r="CZ5" s="397"/>
      <c r="DA5" s="397"/>
      <c r="DB5" s="397"/>
      <c r="DC5" s="397"/>
      <c r="DD5" s="397"/>
      <c r="DE5" s="397"/>
    </row>
    <row r="6" spans="1:109" s="259" customFormat="1" ht="13.5" x14ac:dyDescent="0.15">
      <c r="A6" s="397"/>
      <c r="B6" s="397"/>
      <c r="C6" s="397"/>
      <c r="D6" s="397"/>
      <c r="E6" s="397"/>
      <c r="F6" s="397"/>
      <c r="G6" s="397"/>
      <c r="H6" s="397"/>
      <c r="I6" s="397"/>
      <c r="J6" s="397"/>
      <c r="K6" s="397"/>
      <c r="L6" s="397"/>
      <c r="M6" s="397"/>
      <c r="N6" s="397"/>
      <c r="O6" s="397"/>
      <c r="P6" s="397"/>
      <c r="Q6" s="397"/>
      <c r="R6" s="397"/>
      <c r="S6" s="397"/>
      <c r="T6" s="397"/>
      <c r="U6" s="397"/>
      <c r="V6" s="397"/>
      <c r="W6" s="397"/>
      <c r="X6" s="397"/>
      <c r="Y6" s="397"/>
      <c r="Z6" s="397"/>
      <c r="AA6" s="397"/>
      <c r="AB6" s="397"/>
      <c r="AC6" s="397"/>
      <c r="AD6" s="397"/>
      <c r="AE6" s="397"/>
      <c r="AF6" s="397"/>
      <c r="AG6" s="397"/>
      <c r="AH6" s="397"/>
      <c r="AI6" s="397"/>
      <c r="AJ6" s="397"/>
      <c r="AK6" s="397"/>
      <c r="AL6" s="397"/>
      <c r="AM6" s="397"/>
      <c r="AN6" s="397"/>
      <c r="AO6" s="397"/>
      <c r="AP6" s="397"/>
      <c r="AQ6" s="397"/>
      <c r="AR6" s="397"/>
      <c r="AS6" s="397"/>
      <c r="AT6" s="397"/>
      <c r="AU6" s="397"/>
      <c r="AV6" s="397"/>
      <c r="AW6" s="397"/>
      <c r="AX6" s="397"/>
      <c r="AY6" s="397"/>
      <c r="AZ6" s="397"/>
      <c r="BA6" s="397"/>
      <c r="BB6" s="397"/>
      <c r="BC6" s="397"/>
      <c r="BD6" s="397"/>
      <c r="BE6" s="397"/>
      <c r="BF6" s="397"/>
      <c r="BG6" s="397"/>
      <c r="BH6" s="397"/>
      <c r="BI6" s="397"/>
      <c r="BJ6" s="397"/>
      <c r="BK6" s="397"/>
      <c r="BL6" s="397"/>
      <c r="BM6" s="397"/>
      <c r="BN6" s="397"/>
      <c r="BO6" s="397"/>
      <c r="BP6" s="397"/>
      <c r="BQ6" s="397"/>
      <c r="BR6" s="397"/>
      <c r="BS6" s="397"/>
      <c r="BT6" s="397"/>
      <c r="BU6" s="397"/>
      <c r="BV6" s="397"/>
      <c r="BW6" s="397"/>
      <c r="BX6" s="397"/>
      <c r="BY6" s="397"/>
      <c r="BZ6" s="397"/>
      <c r="CA6" s="397"/>
      <c r="CB6" s="397"/>
      <c r="CC6" s="397"/>
      <c r="CD6" s="397"/>
      <c r="CE6" s="397"/>
      <c r="CF6" s="397"/>
      <c r="CG6" s="397"/>
      <c r="CH6" s="397"/>
      <c r="CI6" s="397"/>
      <c r="CJ6" s="397"/>
      <c r="CK6" s="397"/>
      <c r="CL6" s="397"/>
      <c r="CM6" s="397"/>
      <c r="CN6" s="397"/>
      <c r="CO6" s="397"/>
      <c r="CP6" s="397"/>
      <c r="CQ6" s="397"/>
      <c r="CR6" s="397"/>
      <c r="CS6" s="397"/>
      <c r="CT6" s="397"/>
      <c r="CU6" s="397"/>
      <c r="CV6" s="397"/>
      <c r="CW6" s="397"/>
      <c r="CX6" s="397"/>
      <c r="CY6" s="397"/>
      <c r="CZ6" s="397"/>
      <c r="DA6" s="397"/>
      <c r="DB6" s="397"/>
      <c r="DC6" s="397"/>
      <c r="DD6" s="397"/>
      <c r="DE6" s="397"/>
    </row>
    <row r="7" spans="1:109" s="259" customFormat="1" ht="13.5" x14ac:dyDescent="0.15">
      <c r="A7" s="397"/>
      <c r="B7" s="397"/>
      <c r="C7" s="397"/>
      <c r="D7" s="397"/>
      <c r="E7" s="397"/>
      <c r="F7" s="397"/>
      <c r="G7" s="397"/>
      <c r="H7" s="397"/>
      <c r="I7" s="397"/>
      <c r="J7" s="397"/>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397"/>
      <c r="AL7" s="397"/>
      <c r="AM7" s="397"/>
      <c r="AN7" s="397"/>
      <c r="AO7" s="397"/>
      <c r="AP7" s="397"/>
      <c r="AQ7" s="397"/>
      <c r="AR7" s="397"/>
      <c r="AS7" s="397"/>
      <c r="AT7" s="397"/>
      <c r="AU7" s="397"/>
      <c r="AV7" s="397"/>
      <c r="AW7" s="397"/>
      <c r="AX7" s="397"/>
      <c r="AY7" s="397"/>
      <c r="AZ7" s="397"/>
      <c r="BA7" s="397"/>
      <c r="BB7" s="397"/>
      <c r="BC7" s="397"/>
      <c r="BD7" s="397"/>
      <c r="BE7" s="397"/>
      <c r="BF7" s="397"/>
      <c r="BG7" s="397"/>
      <c r="BH7" s="397"/>
      <c r="BI7" s="397"/>
      <c r="BJ7" s="397"/>
      <c r="BK7" s="397"/>
      <c r="BL7" s="397"/>
      <c r="BM7" s="397"/>
      <c r="BN7" s="397"/>
      <c r="BO7" s="397"/>
      <c r="BP7" s="397"/>
      <c r="BQ7" s="397"/>
      <c r="BR7" s="397"/>
      <c r="BS7" s="397"/>
      <c r="BT7" s="397"/>
      <c r="BU7" s="397"/>
      <c r="BV7" s="397"/>
      <c r="BW7" s="397"/>
      <c r="BX7" s="397"/>
      <c r="BY7" s="397"/>
      <c r="BZ7" s="397"/>
      <c r="CA7" s="397"/>
      <c r="CB7" s="397"/>
      <c r="CC7" s="397"/>
      <c r="CD7" s="397"/>
      <c r="CE7" s="397"/>
      <c r="CF7" s="397"/>
      <c r="CG7" s="397"/>
      <c r="CH7" s="397"/>
      <c r="CI7" s="397"/>
      <c r="CJ7" s="397"/>
      <c r="CK7" s="397"/>
      <c r="CL7" s="397"/>
      <c r="CM7" s="397"/>
      <c r="CN7" s="397"/>
      <c r="CO7" s="397"/>
      <c r="CP7" s="397"/>
      <c r="CQ7" s="397"/>
      <c r="CR7" s="397"/>
      <c r="CS7" s="397"/>
      <c r="CT7" s="397"/>
      <c r="CU7" s="397"/>
      <c r="CV7" s="397"/>
      <c r="CW7" s="397"/>
      <c r="CX7" s="397"/>
      <c r="CY7" s="397"/>
      <c r="CZ7" s="397"/>
      <c r="DA7" s="397"/>
      <c r="DB7" s="397"/>
      <c r="DC7" s="397"/>
      <c r="DD7" s="397"/>
      <c r="DE7" s="397"/>
    </row>
    <row r="8" spans="1:109" s="259" customFormat="1" ht="13.5" x14ac:dyDescent="0.15">
      <c r="A8" s="397"/>
      <c r="B8" s="397"/>
      <c r="C8" s="397"/>
      <c r="D8" s="397"/>
      <c r="E8" s="397"/>
      <c r="F8" s="397"/>
      <c r="G8" s="397"/>
      <c r="H8" s="397"/>
      <c r="I8" s="397"/>
      <c r="J8" s="397"/>
      <c r="K8" s="397"/>
      <c r="L8" s="397"/>
      <c r="M8" s="397"/>
      <c r="N8" s="397"/>
      <c r="O8" s="397"/>
      <c r="P8" s="397"/>
      <c r="Q8" s="397"/>
      <c r="R8" s="397"/>
      <c r="S8" s="397"/>
      <c r="T8" s="397"/>
      <c r="U8" s="397"/>
      <c r="V8" s="397"/>
      <c r="W8" s="397"/>
      <c r="X8" s="397"/>
      <c r="Y8" s="397"/>
      <c r="Z8" s="397"/>
      <c r="AA8" s="397"/>
      <c r="AB8" s="397"/>
      <c r="AC8" s="397"/>
      <c r="AD8" s="397"/>
      <c r="AE8" s="397"/>
      <c r="AF8" s="397"/>
      <c r="AG8" s="397"/>
      <c r="AH8" s="397"/>
      <c r="AI8" s="397"/>
      <c r="AJ8" s="397"/>
      <c r="AK8" s="397"/>
      <c r="AL8" s="397"/>
      <c r="AM8" s="397"/>
      <c r="AN8" s="397"/>
      <c r="AO8" s="397"/>
      <c r="AP8" s="397"/>
      <c r="AQ8" s="397"/>
      <c r="AR8" s="397"/>
      <c r="AS8" s="397"/>
      <c r="AT8" s="397"/>
      <c r="AU8" s="397"/>
      <c r="AV8" s="397"/>
      <c r="AW8" s="397"/>
      <c r="AX8" s="397"/>
      <c r="AY8" s="397"/>
      <c r="AZ8" s="397"/>
      <c r="BA8" s="397"/>
      <c r="BB8" s="397"/>
      <c r="BC8" s="397"/>
      <c r="BD8" s="397"/>
      <c r="BE8" s="397"/>
      <c r="BF8" s="397"/>
      <c r="BG8" s="397"/>
      <c r="BH8" s="397"/>
      <c r="BI8" s="397"/>
      <c r="BJ8" s="397"/>
      <c r="BK8" s="397"/>
      <c r="BL8" s="397"/>
      <c r="BM8" s="397"/>
      <c r="BN8" s="397"/>
      <c r="BO8" s="397"/>
      <c r="BP8" s="397"/>
      <c r="BQ8" s="397"/>
      <c r="BR8" s="397"/>
      <c r="BS8" s="397"/>
      <c r="BT8" s="397"/>
      <c r="BU8" s="397"/>
      <c r="BV8" s="397"/>
      <c r="BW8" s="397"/>
      <c r="BX8" s="397"/>
      <c r="BY8" s="397"/>
      <c r="BZ8" s="397"/>
      <c r="CA8" s="397"/>
      <c r="CB8" s="397"/>
      <c r="CC8" s="397"/>
      <c r="CD8" s="397"/>
      <c r="CE8" s="397"/>
      <c r="CF8" s="397"/>
      <c r="CG8" s="397"/>
      <c r="CH8" s="397"/>
      <c r="CI8" s="397"/>
      <c r="CJ8" s="397"/>
      <c r="CK8" s="397"/>
      <c r="CL8" s="397"/>
      <c r="CM8" s="397"/>
      <c r="CN8" s="397"/>
      <c r="CO8" s="397"/>
      <c r="CP8" s="397"/>
      <c r="CQ8" s="397"/>
      <c r="CR8" s="397"/>
      <c r="CS8" s="397"/>
      <c r="CT8" s="397"/>
      <c r="CU8" s="397"/>
      <c r="CV8" s="397"/>
      <c r="CW8" s="397"/>
      <c r="CX8" s="397"/>
      <c r="CY8" s="397"/>
      <c r="CZ8" s="397"/>
      <c r="DA8" s="397"/>
      <c r="DB8" s="397"/>
      <c r="DC8" s="397"/>
      <c r="DD8" s="397"/>
      <c r="DE8" s="397"/>
    </row>
    <row r="9" spans="1:109" s="259" customFormat="1" ht="13.5" x14ac:dyDescent="0.15">
      <c r="A9" s="397"/>
      <c r="B9" s="397"/>
      <c r="C9" s="397"/>
      <c r="D9" s="397"/>
      <c r="E9" s="397"/>
      <c r="F9" s="397"/>
      <c r="G9" s="397"/>
      <c r="H9" s="397"/>
      <c r="I9" s="397"/>
      <c r="J9" s="397"/>
      <c r="K9" s="397"/>
      <c r="L9" s="397"/>
      <c r="M9" s="397"/>
      <c r="N9" s="397"/>
      <c r="O9" s="397"/>
      <c r="P9" s="397"/>
      <c r="Q9" s="397"/>
      <c r="R9" s="397"/>
      <c r="S9" s="397"/>
      <c r="T9" s="397"/>
      <c r="U9" s="397"/>
      <c r="V9" s="397"/>
      <c r="W9" s="397"/>
      <c r="X9" s="397"/>
      <c r="Y9" s="397"/>
      <c r="Z9" s="397"/>
      <c r="AA9" s="397"/>
      <c r="AB9" s="397"/>
      <c r="AC9" s="397"/>
      <c r="AD9" s="397"/>
      <c r="AE9" s="397"/>
      <c r="AF9" s="397"/>
      <c r="AG9" s="397"/>
      <c r="AH9" s="397"/>
      <c r="AI9" s="397"/>
      <c r="AJ9" s="397"/>
      <c r="AK9" s="397"/>
      <c r="AL9" s="397"/>
      <c r="AM9" s="397"/>
      <c r="AN9" s="397"/>
      <c r="AO9" s="397"/>
      <c r="AP9" s="397"/>
      <c r="AQ9" s="397"/>
      <c r="AR9" s="397"/>
      <c r="AS9" s="397"/>
      <c r="AT9" s="397"/>
      <c r="AU9" s="397"/>
      <c r="AV9" s="397"/>
      <c r="AW9" s="397"/>
      <c r="AX9" s="397"/>
      <c r="AY9" s="397"/>
      <c r="AZ9" s="397"/>
      <c r="BA9" s="397"/>
      <c r="BB9" s="397"/>
      <c r="BC9" s="397"/>
      <c r="BD9" s="397"/>
      <c r="BE9" s="397"/>
      <c r="BF9" s="397"/>
      <c r="BG9" s="397"/>
      <c r="BH9" s="397"/>
      <c r="BI9" s="397"/>
      <c r="BJ9" s="397"/>
      <c r="BK9" s="397"/>
      <c r="BL9" s="397"/>
      <c r="BM9" s="397"/>
      <c r="BN9" s="397"/>
      <c r="BO9" s="397"/>
      <c r="BP9" s="397"/>
      <c r="BQ9" s="397"/>
      <c r="BR9" s="397"/>
      <c r="BS9" s="397"/>
      <c r="BT9" s="397"/>
      <c r="BU9" s="397"/>
      <c r="BV9" s="397"/>
      <c r="BW9" s="397"/>
      <c r="BX9" s="397"/>
      <c r="BY9" s="397"/>
      <c r="BZ9" s="397"/>
      <c r="CA9" s="397"/>
      <c r="CB9" s="397"/>
      <c r="CC9" s="397"/>
      <c r="CD9" s="397"/>
      <c r="CE9" s="397"/>
      <c r="CF9" s="397"/>
      <c r="CG9" s="397"/>
      <c r="CH9" s="397"/>
      <c r="CI9" s="397"/>
      <c r="CJ9" s="397"/>
      <c r="CK9" s="397"/>
      <c r="CL9" s="397"/>
      <c r="CM9" s="397"/>
      <c r="CN9" s="397"/>
      <c r="CO9" s="397"/>
      <c r="CP9" s="397"/>
      <c r="CQ9" s="397"/>
      <c r="CR9" s="397"/>
      <c r="CS9" s="397"/>
      <c r="CT9" s="397"/>
      <c r="CU9" s="397"/>
      <c r="CV9" s="397"/>
      <c r="CW9" s="397"/>
      <c r="CX9" s="397"/>
      <c r="CY9" s="397"/>
      <c r="CZ9" s="397"/>
      <c r="DA9" s="397"/>
      <c r="DB9" s="397"/>
      <c r="DC9" s="397"/>
      <c r="DD9" s="397"/>
      <c r="DE9" s="397"/>
    </row>
    <row r="10" spans="1:109" s="259" customFormat="1" ht="13.5" x14ac:dyDescent="0.15">
      <c r="A10" s="397"/>
      <c r="B10" s="397"/>
      <c r="C10" s="397"/>
      <c r="D10" s="397"/>
      <c r="E10" s="397"/>
      <c r="F10" s="397"/>
      <c r="G10" s="397"/>
      <c r="H10" s="397"/>
      <c r="I10" s="397"/>
      <c r="J10" s="397"/>
      <c r="K10" s="397"/>
      <c r="L10" s="397"/>
      <c r="M10" s="397"/>
      <c r="N10" s="397"/>
      <c r="O10" s="397"/>
      <c r="P10" s="397"/>
      <c r="Q10" s="397"/>
      <c r="R10" s="397"/>
      <c r="S10" s="397"/>
      <c r="T10" s="397"/>
      <c r="U10" s="397"/>
      <c r="V10" s="397"/>
      <c r="W10" s="397"/>
      <c r="X10" s="397"/>
      <c r="Y10" s="397"/>
      <c r="Z10" s="397"/>
      <c r="AA10" s="397"/>
      <c r="AB10" s="397"/>
      <c r="AC10" s="397"/>
      <c r="AD10" s="397"/>
      <c r="AE10" s="397"/>
      <c r="AF10" s="397"/>
      <c r="AG10" s="397"/>
      <c r="AH10" s="397"/>
      <c r="AI10" s="397"/>
      <c r="AJ10" s="397"/>
      <c r="AK10" s="397"/>
      <c r="AL10" s="397"/>
      <c r="AM10" s="397"/>
      <c r="AN10" s="397"/>
      <c r="AO10" s="397"/>
      <c r="AP10" s="397"/>
      <c r="AQ10" s="397"/>
      <c r="AR10" s="397"/>
      <c r="AS10" s="397"/>
      <c r="AT10" s="397"/>
      <c r="AU10" s="397"/>
      <c r="AV10" s="397"/>
      <c r="AW10" s="397"/>
      <c r="AX10" s="397"/>
      <c r="AY10" s="397"/>
      <c r="AZ10" s="397"/>
      <c r="BA10" s="397"/>
      <c r="BB10" s="397"/>
      <c r="BC10" s="397"/>
      <c r="BD10" s="397"/>
      <c r="BE10" s="397"/>
      <c r="BF10" s="397"/>
      <c r="BG10" s="397"/>
      <c r="BH10" s="397"/>
      <c r="BI10" s="397"/>
      <c r="BJ10" s="397"/>
      <c r="BK10" s="397"/>
      <c r="BL10" s="397"/>
      <c r="BM10" s="397"/>
      <c r="BN10" s="397"/>
      <c r="BO10" s="397"/>
      <c r="BP10" s="397"/>
      <c r="BQ10" s="397"/>
      <c r="BR10" s="397"/>
      <c r="BS10" s="397"/>
      <c r="BT10" s="397"/>
      <c r="BU10" s="397"/>
      <c r="BV10" s="397"/>
      <c r="BW10" s="397"/>
      <c r="BX10" s="397"/>
      <c r="BY10" s="397"/>
      <c r="BZ10" s="397"/>
      <c r="CA10" s="397"/>
      <c r="CB10" s="397"/>
      <c r="CC10" s="397"/>
      <c r="CD10" s="397"/>
      <c r="CE10" s="397"/>
      <c r="CF10" s="397"/>
      <c r="CG10" s="397"/>
      <c r="CH10" s="397"/>
      <c r="CI10" s="397"/>
      <c r="CJ10" s="397"/>
      <c r="CK10" s="397"/>
      <c r="CL10" s="397"/>
      <c r="CM10" s="397"/>
      <c r="CN10" s="397"/>
      <c r="CO10" s="397"/>
      <c r="CP10" s="397"/>
      <c r="CQ10" s="397"/>
      <c r="CR10" s="397"/>
      <c r="CS10" s="397"/>
      <c r="CT10" s="397"/>
      <c r="CU10" s="397"/>
      <c r="CV10" s="397"/>
      <c r="CW10" s="397"/>
      <c r="CX10" s="397"/>
      <c r="CY10" s="397"/>
      <c r="CZ10" s="397"/>
      <c r="DA10" s="397"/>
      <c r="DB10" s="397"/>
      <c r="DC10" s="397"/>
      <c r="DD10" s="397"/>
      <c r="DE10" s="397"/>
    </row>
    <row r="11" spans="1:109" s="259" customFormat="1" ht="13.5" x14ac:dyDescent="0.15">
      <c r="A11" s="397"/>
      <c r="B11" s="397"/>
      <c r="C11" s="397"/>
      <c r="D11" s="397"/>
      <c r="E11" s="397"/>
      <c r="F11" s="397"/>
      <c r="G11" s="397"/>
      <c r="H11" s="397"/>
      <c r="I11" s="397"/>
      <c r="J11" s="397"/>
      <c r="K11" s="397"/>
      <c r="L11" s="397"/>
      <c r="M11" s="397"/>
      <c r="N11" s="397"/>
      <c r="O11" s="397"/>
      <c r="P11" s="397"/>
      <c r="Q11" s="397"/>
      <c r="R11" s="397"/>
      <c r="S11" s="397"/>
      <c r="T11" s="397"/>
      <c r="U11" s="397"/>
      <c r="V11" s="397"/>
      <c r="W11" s="397"/>
      <c r="X11" s="397"/>
      <c r="Y11" s="397"/>
      <c r="Z11" s="397"/>
      <c r="AA11" s="397"/>
      <c r="AB11" s="397"/>
      <c r="AC11" s="397"/>
      <c r="AD11" s="397"/>
      <c r="AE11" s="397"/>
      <c r="AF11" s="397"/>
      <c r="AG11" s="397"/>
      <c r="AH11" s="397"/>
      <c r="AI11" s="397"/>
      <c r="AJ11" s="397"/>
      <c r="AK11" s="397"/>
      <c r="AL11" s="397"/>
      <c r="AM11" s="397"/>
      <c r="AN11" s="397"/>
      <c r="AO11" s="397"/>
      <c r="AP11" s="397"/>
      <c r="AQ11" s="397"/>
      <c r="AR11" s="397"/>
      <c r="AS11" s="397"/>
      <c r="AT11" s="397"/>
      <c r="AU11" s="397"/>
      <c r="AV11" s="397"/>
      <c r="AW11" s="397"/>
      <c r="AX11" s="397"/>
      <c r="AY11" s="397"/>
      <c r="AZ11" s="397"/>
      <c r="BA11" s="397"/>
      <c r="BB11" s="397"/>
      <c r="BC11" s="397"/>
      <c r="BD11" s="397"/>
      <c r="BE11" s="397"/>
      <c r="BF11" s="397"/>
      <c r="BG11" s="397"/>
      <c r="BH11" s="397"/>
      <c r="BI11" s="397"/>
      <c r="BJ11" s="397"/>
      <c r="BK11" s="397"/>
      <c r="BL11" s="397"/>
      <c r="BM11" s="397"/>
      <c r="BN11" s="397"/>
      <c r="BO11" s="397"/>
      <c r="BP11" s="397"/>
      <c r="BQ11" s="397"/>
      <c r="BR11" s="397"/>
      <c r="BS11" s="397"/>
      <c r="BT11" s="397"/>
      <c r="BU11" s="397"/>
      <c r="BV11" s="397"/>
      <c r="BW11" s="397"/>
      <c r="BX11" s="397"/>
      <c r="BY11" s="397"/>
      <c r="BZ11" s="397"/>
      <c r="CA11" s="397"/>
      <c r="CB11" s="397"/>
      <c r="CC11" s="397"/>
      <c r="CD11" s="397"/>
      <c r="CE11" s="397"/>
      <c r="CF11" s="397"/>
      <c r="CG11" s="397"/>
      <c r="CH11" s="397"/>
      <c r="CI11" s="397"/>
      <c r="CJ11" s="397"/>
      <c r="CK11" s="397"/>
      <c r="CL11" s="397"/>
      <c r="CM11" s="397"/>
      <c r="CN11" s="397"/>
      <c r="CO11" s="397"/>
      <c r="CP11" s="397"/>
      <c r="CQ11" s="397"/>
      <c r="CR11" s="397"/>
      <c r="CS11" s="397"/>
      <c r="CT11" s="397"/>
      <c r="CU11" s="397"/>
      <c r="CV11" s="397"/>
      <c r="CW11" s="397"/>
      <c r="CX11" s="397"/>
      <c r="CY11" s="397"/>
      <c r="CZ11" s="397"/>
      <c r="DA11" s="397"/>
      <c r="DB11" s="397"/>
      <c r="DC11" s="397"/>
      <c r="DD11" s="397"/>
      <c r="DE11" s="397"/>
    </row>
    <row r="12" spans="1:109" s="259" customFormat="1" ht="13.5" x14ac:dyDescent="0.15">
      <c r="A12" s="397"/>
      <c r="B12" s="397"/>
      <c r="C12" s="397"/>
      <c r="D12" s="397"/>
      <c r="E12" s="397"/>
      <c r="F12" s="397"/>
      <c r="G12" s="397"/>
      <c r="H12" s="397"/>
      <c r="I12" s="397"/>
      <c r="J12" s="397"/>
      <c r="K12" s="397"/>
      <c r="L12" s="397"/>
      <c r="M12" s="397"/>
      <c r="N12" s="397"/>
      <c r="O12" s="397"/>
      <c r="P12" s="397"/>
      <c r="Q12" s="397"/>
      <c r="R12" s="397"/>
      <c r="S12" s="397"/>
      <c r="T12" s="397"/>
      <c r="U12" s="397"/>
      <c r="V12" s="397"/>
      <c r="W12" s="397"/>
      <c r="X12" s="397"/>
      <c r="Y12" s="397"/>
      <c r="Z12" s="397"/>
      <c r="AA12" s="397"/>
      <c r="AB12" s="397"/>
      <c r="AC12" s="397"/>
      <c r="AD12" s="397"/>
      <c r="AE12" s="397"/>
      <c r="AF12" s="397"/>
      <c r="AG12" s="397"/>
      <c r="AH12" s="397"/>
      <c r="AI12" s="397"/>
      <c r="AJ12" s="397"/>
      <c r="AK12" s="397"/>
      <c r="AL12" s="397"/>
      <c r="AM12" s="397"/>
      <c r="AN12" s="397"/>
      <c r="AO12" s="397"/>
      <c r="AP12" s="397"/>
      <c r="AQ12" s="397"/>
      <c r="AR12" s="397"/>
      <c r="AS12" s="397"/>
      <c r="AT12" s="397"/>
      <c r="AU12" s="397"/>
      <c r="AV12" s="397"/>
      <c r="AW12" s="397"/>
      <c r="AX12" s="397"/>
      <c r="AY12" s="397"/>
      <c r="AZ12" s="397"/>
      <c r="BA12" s="397"/>
      <c r="BB12" s="397"/>
      <c r="BC12" s="397"/>
      <c r="BD12" s="397"/>
      <c r="BE12" s="397"/>
      <c r="BF12" s="397"/>
      <c r="BG12" s="397"/>
      <c r="BH12" s="397"/>
      <c r="BI12" s="397"/>
      <c r="BJ12" s="397"/>
      <c r="BK12" s="397"/>
      <c r="BL12" s="397"/>
      <c r="BM12" s="397"/>
      <c r="BN12" s="397"/>
      <c r="BO12" s="397"/>
      <c r="BP12" s="397"/>
      <c r="BQ12" s="397"/>
      <c r="BR12" s="397"/>
      <c r="BS12" s="397"/>
      <c r="BT12" s="397"/>
      <c r="BU12" s="397"/>
      <c r="BV12" s="397"/>
      <c r="BW12" s="397"/>
      <c r="BX12" s="397"/>
      <c r="BY12" s="397"/>
      <c r="BZ12" s="397"/>
      <c r="CA12" s="397"/>
      <c r="CB12" s="397"/>
      <c r="CC12" s="397"/>
      <c r="CD12" s="397"/>
      <c r="CE12" s="397"/>
      <c r="CF12" s="397"/>
      <c r="CG12" s="397"/>
      <c r="CH12" s="397"/>
      <c r="CI12" s="397"/>
      <c r="CJ12" s="397"/>
      <c r="CK12" s="397"/>
      <c r="CL12" s="397"/>
      <c r="CM12" s="397"/>
      <c r="CN12" s="397"/>
      <c r="CO12" s="397"/>
      <c r="CP12" s="397"/>
      <c r="CQ12" s="397"/>
      <c r="CR12" s="397"/>
      <c r="CS12" s="397"/>
      <c r="CT12" s="397"/>
      <c r="CU12" s="397"/>
      <c r="CV12" s="397"/>
      <c r="CW12" s="397"/>
      <c r="CX12" s="397"/>
      <c r="CY12" s="397"/>
      <c r="CZ12" s="397"/>
      <c r="DA12" s="397"/>
      <c r="DB12" s="397"/>
      <c r="DC12" s="397"/>
      <c r="DD12" s="397"/>
      <c r="DE12" s="397"/>
    </row>
    <row r="13" spans="1:109" s="259" customFormat="1" ht="13.5" x14ac:dyDescent="0.15">
      <c r="A13" s="397"/>
      <c r="B13" s="397"/>
      <c r="C13" s="397"/>
      <c r="D13" s="397"/>
      <c r="E13" s="397"/>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397"/>
      <c r="AL13" s="397"/>
      <c r="AM13" s="397"/>
      <c r="AN13" s="397"/>
      <c r="AO13" s="397"/>
      <c r="AP13" s="397"/>
      <c r="AQ13" s="397"/>
      <c r="AR13" s="397"/>
      <c r="AS13" s="397"/>
      <c r="AT13" s="397"/>
      <c r="AU13" s="397"/>
      <c r="AV13" s="397"/>
      <c r="AW13" s="397"/>
      <c r="AX13" s="397"/>
      <c r="AY13" s="397"/>
      <c r="AZ13" s="397"/>
      <c r="BA13" s="397"/>
      <c r="BB13" s="397"/>
      <c r="BC13" s="397"/>
      <c r="BD13" s="397"/>
      <c r="BE13" s="397"/>
      <c r="BF13" s="397"/>
      <c r="BG13" s="397"/>
      <c r="BH13" s="397"/>
      <c r="BI13" s="397"/>
      <c r="BJ13" s="397"/>
      <c r="BK13" s="397"/>
      <c r="BL13" s="397"/>
      <c r="BM13" s="397"/>
      <c r="BN13" s="397"/>
      <c r="BO13" s="397"/>
      <c r="BP13" s="397"/>
      <c r="BQ13" s="397"/>
      <c r="BR13" s="397"/>
      <c r="BS13" s="397"/>
      <c r="BT13" s="397"/>
      <c r="BU13" s="397"/>
      <c r="BV13" s="397"/>
      <c r="BW13" s="397"/>
      <c r="BX13" s="397"/>
      <c r="BY13" s="397"/>
      <c r="BZ13" s="397"/>
      <c r="CA13" s="397"/>
      <c r="CB13" s="397"/>
      <c r="CC13" s="397"/>
      <c r="CD13" s="397"/>
      <c r="CE13" s="397"/>
      <c r="CF13" s="397"/>
      <c r="CG13" s="397"/>
      <c r="CH13" s="397"/>
      <c r="CI13" s="397"/>
      <c r="CJ13" s="397"/>
      <c r="CK13" s="397"/>
      <c r="CL13" s="397"/>
      <c r="CM13" s="397"/>
      <c r="CN13" s="397"/>
      <c r="CO13" s="397"/>
      <c r="CP13" s="397"/>
      <c r="CQ13" s="397"/>
      <c r="CR13" s="397"/>
      <c r="CS13" s="397"/>
      <c r="CT13" s="397"/>
      <c r="CU13" s="397"/>
      <c r="CV13" s="397"/>
      <c r="CW13" s="397"/>
      <c r="CX13" s="397"/>
      <c r="CY13" s="397"/>
      <c r="CZ13" s="397"/>
      <c r="DA13" s="397"/>
      <c r="DB13" s="397"/>
      <c r="DC13" s="397"/>
      <c r="DD13" s="397"/>
      <c r="DE13" s="397"/>
    </row>
    <row r="14" spans="1:109" s="259" customFormat="1" ht="13.5" x14ac:dyDescent="0.15">
      <c r="A14" s="397"/>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7"/>
      <c r="AT14" s="397"/>
      <c r="AU14" s="397"/>
      <c r="AV14" s="397"/>
      <c r="AW14" s="397"/>
      <c r="AX14" s="397"/>
      <c r="AY14" s="397"/>
      <c r="AZ14" s="397"/>
      <c r="BA14" s="397"/>
      <c r="BB14" s="397"/>
      <c r="BC14" s="397"/>
      <c r="BD14" s="397"/>
      <c r="BE14" s="397"/>
      <c r="BF14" s="397"/>
      <c r="BG14" s="397"/>
      <c r="BH14" s="397"/>
      <c r="BI14" s="397"/>
      <c r="BJ14" s="397"/>
      <c r="BK14" s="397"/>
      <c r="BL14" s="397"/>
      <c r="BM14" s="397"/>
      <c r="BN14" s="397"/>
      <c r="BO14" s="397"/>
      <c r="BP14" s="397"/>
      <c r="BQ14" s="397"/>
      <c r="BR14" s="397"/>
      <c r="BS14" s="397"/>
      <c r="BT14" s="397"/>
      <c r="BU14" s="397"/>
      <c r="BV14" s="397"/>
      <c r="BW14" s="397"/>
      <c r="BX14" s="397"/>
      <c r="BY14" s="397"/>
      <c r="BZ14" s="397"/>
      <c r="CA14" s="397"/>
      <c r="CB14" s="397"/>
      <c r="CC14" s="397"/>
      <c r="CD14" s="397"/>
      <c r="CE14" s="397"/>
      <c r="CF14" s="397"/>
      <c r="CG14" s="397"/>
      <c r="CH14" s="397"/>
      <c r="CI14" s="397"/>
      <c r="CJ14" s="397"/>
      <c r="CK14" s="397"/>
      <c r="CL14" s="397"/>
      <c r="CM14" s="397"/>
      <c r="CN14" s="397"/>
      <c r="CO14" s="397"/>
      <c r="CP14" s="397"/>
      <c r="CQ14" s="397"/>
      <c r="CR14" s="397"/>
      <c r="CS14" s="397"/>
      <c r="CT14" s="397"/>
      <c r="CU14" s="397"/>
      <c r="CV14" s="397"/>
      <c r="CW14" s="397"/>
      <c r="CX14" s="397"/>
      <c r="CY14" s="397"/>
      <c r="CZ14" s="397"/>
      <c r="DA14" s="397"/>
      <c r="DB14" s="397"/>
      <c r="DC14" s="397"/>
      <c r="DD14" s="397"/>
      <c r="DE14" s="397"/>
    </row>
    <row r="15" spans="1:109" s="259" customFormat="1" ht="13.5" x14ac:dyDescent="0.15">
      <c r="A15" s="364"/>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7"/>
      <c r="AT15" s="397"/>
      <c r="AU15" s="397"/>
      <c r="AV15" s="397"/>
      <c r="AW15" s="397"/>
      <c r="AX15" s="397"/>
      <c r="AY15" s="397"/>
      <c r="AZ15" s="397"/>
      <c r="BA15" s="397"/>
      <c r="BB15" s="397"/>
      <c r="BC15" s="397"/>
      <c r="BD15" s="397"/>
      <c r="BE15" s="397"/>
      <c r="BF15" s="397"/>
      <c r="BG15" s="397"/>
      <c r="BH15" s="397"/>
      <c r="BI15" s="397"/>
      <c r="BJ15" s="397"/>
      <c r="BK15" s="397"/>
      <c r="BL15" s="397"/>
      <c r="BM15" s="397"/>
      <c r="BN15" s="397"/>
      <c r="BO15" s="397"/>
      <c r="BP15" s="397"/>
      <c r="BQ15" s="397"/>
      <c r="BR15" s="397"/>
      <c r="BS15" s="397"/>
      <c r="BT15" s="397"/>
      <c r="BU15" s="397"/>
      <c r="BV15" s="397"/>
      <c r="BW15" s="397"/>
      <c r="BX15" s="397"/>
      <c r="BY15" s="397"/>
      <c r="BZ15" s="397"/>
      <c r="CA15" s="397"/>
      <c r="CB15" s="397"/>
      <c r="CC15" s="397"/>
      <c r="CD15" s="397"/>
      <c r="CE15" s="397"/>
      <c r="CF15" s="397"/>
      <c r="CG15" s="397"/>
      <c r="CH15" s="397"/>
      <c r="CI15" s="397"/>
      <c r="CJ15" s="397"/>
      <c r="CK15" s="397"/>
      <c r="CL15" s="397"/>
      <c r="CM15" s="397"/>
      <c r="CN15" s="397"/>
      <c r="CO15" s="397"/>
      <c r="CP15" s="397"/>
      <c r="CQ15" s="397"/>
      <c r="CR15" s="397"/>
      <c r="CS15" s="397"/>
      <c r="CT15" s="397"/>
      <c r="CU15" s="397"/>
      <c r="CV15" s="397"/>
      <c r="CW15" s="397"/>
      <c r="CX15" s="397"/>
      <c r="CY15" s="397"/>
      <c r="CZ15" s="397"/>
      <c r="DA15" s="397"/>
      <c r="DB15" s="397"/>
      <c r="DC15" s="397"/>
      <c r="DD15" s="397"/>
      <c r="DE15" s="397"/>
    </row>
    <row r="16" spans="1:109" s="259" customFormat="1" ht="13.5" x14ac:dyDescent="0.15">
      <c r="A16" s="364"/>
      <c r="B16" s="397"/>
      <c r="C16" s="397"/>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7"/>
      <c r="AT16" s="397"/>
      <c r="AU16" s="397"/>
      <c r="AV16" s="397"/>
      <c r="AW16" s="397"/>
      <c r="AX16" s="397"/>
      <c r="AY16" s="397"/>
      <c r="AZ16" s="397"/>
      <c r="BA16" s="397"/>
      <c r="BB16" s="397"/>
      <c r="BC16" s="397"/>
      <c r="BD16" s="397"/>
      <c r="BE16" s="397"/>
      <c r="BF16" s="397"/>
      <c r="BG16" s="397"/>
      <c r="BH16" s="397"/>
      <c r="BI16" s="397"/>
      <c r="BJ16" s="397"/>
      <c r="BK16" s="397"/>
      <c r="BL16" s="397"/>
      <c r="BM16" s="397"/>
      <c r="BN16" s="397"/>
      <c r="BO16" s="397"/>
      <c r="BP16" s="397"/>
      <c r="BQ16" s="397"/>
      <c r="BR16" s="397"/>
      <c r="BS16" s="397"/>
      <c r="BT16" s="397"/>
      <c r="BU16" s="397"/>
      <c r="BV16" s="397"/>
      <c r="BW16" s="397"/>
      <c r="BX16" s="397"/>
      <c r="BY16" s="397"/>
      <c r="BZ16" s="397"/>
      <c r="CA16" s="397"/>
      <c r="CB16" s="397"/>
      <c r="CC16" s="397"/>
      <c r="CD16" s="397"/>
      <c r="CE16" s="397"/>
      <c r="CF16" s="397"/>
      <c r="CG16" s="397"/>
      <c r="CH16" s="397"/>
      <c r="CI16" s="397"/>
      <c r="CJ16" s="397"/>
      <c r="CK16" s="397"/>
      <c r="CL16" s="397"/>
      <c r="CM16" s="397"/>
      <c r="CN16" s="397"/>
      <c r="CO16" s="397"/>
      <c r="CP16" s="397"/>
      <c r="CQ16" s="397"/>
      <c r="CR16" s="397"/>
      <c r="CS16" s="397"/>
      <c r="CT16" s="397"/>
      <c r="CU16" s="397"/>
      <c r="CV16" s="397"/>
      <c r="CW16" s="397"/>
      <c r="CX16" s="397"/>
      <c r="CY16" s="397"/>
      <c r="CZ16" s="397"/>
      <c r="DA16" s="397"/>
      <c r="DB16" s="397"/>
      <c r="DC16" s="397"/>
      <c r="DD16" s="397"/>
      <c r="DE16" s="397"/>
    </row>
    <row r="17" spans="1:109" s="259" customFormat="1" ht="13.5" x14ac:dyDescent="0.15">
      <c r="A17" s="364"/>
      <c r="B17" s="397"/>
      <c r="C17" s="397"/>
      <c r="D17" s="397"/>
      <c r="E17" s="397"/>
      <c r="F17" s="397"/>
      <c r="G17" s="397"/>
      <c r="H17" s="397"/>
      <c r="I17" s="397"/>
      <c r="J17" s="397"/>
      <c r="K17" s="397"/>
      <c r="L17" s="397"/>
      <c r="M17" s="397"/>
      <c r="N17" s="397"/>
      <c r="O17" s="397"/>
      <c r="P17" s="397"/>
      <c r="Q17" s="397"/>
      <c r="R17" s="397"/>
      <c r="S17" s="397"/>
      <c r="T17" s="397"/>
      <c r="U17" s="397"/>
      <c r="V17" s="397"/>
      <c r="W17" s="397"/>
      <c r="X17" s="397"/>
      <c r="Y17" s="397"/>
      <c r="Z17" s="397"/>
      <c r="AA17" s="397"/>
      <c r="AB17" s="397"/>
      <c r="AC17" s="397"/>
      <c r="AD17" s="397"/>
      <c r="AE17" s="397"/>
      <c r="AF17" s="397"/>
      <c r="AG17" s="397"/>
      <c r="AH17" s="397"/>
      <c r="AI17" s="397"/>
      <c r="AJ17" s="397"/>
      <c r="AK17" s="397"/>
      <c r="AL17" s="397"/>
      <c r="AM17" s="397"/>
      <c r="AN17" s="397"/>
      <c r="AO17" s="397"/>
      <c r="AP17" s="397"/>
      <c r="AQ17" s="397"/>
      <c r="AR17" s="397"/>
      <c r="AS17" s="397"/>
      <c r="AT17" s="397"/>
      <c r="AU17" s="397"/>
      <c r="AV17" s="397"/>
      <c r="AW17" s="397"/>
      <c r="AX17" s="397"/>
      <c r="AY17" s="397"/>
      <c r="AZ17" s="397"/>
      <c r="BA17" s="397"/>
      <c r="BB17" s="397"/>
      <c r="BC17" s="397"/>
      <c r="BD17" s="397"/>
      <c r="BE17" s="397"/>
      <c r="BF17" s="397"/>
      <c r="BG17" s="397"/>
      <c r="BH17" s="397"/>
      <c r="BI17" s="397"/>
      <c r="BJ17" s="397"/>
      <c r="BK17" s="397"/>
      <c r="BL17" s="397"/>
      <c r="BM17" s="397"/>
      <c r="BN17" s="397"/>
      <c r="BO17" s="397"/>
      <c r="BP17" s="397"/>
      <c r="BQ17" s="397"/>
      <c r="BR17" s="397"/>
      <c r="BS17" s="397"/>
      <c r="BT17" s="397"/>
      <c r="BU17" s="397"/>
      <c r="BV17" s="397"/>
      <c r="BW17" s="397"/>
      <c r="BX17" s="397"/>
      <c r="BY17" s="397"/>
      <c r="BZ17" s="397"/>
      <c r="CA17" s="397"/>
      <c r="CB17" s="397"/>
      <c r="CC17" s="397"/>
      <c r="CD17" s="397"/>
      <c r="CE17" s="397"/>
      <c r="CF17" s="397"/>
      <c r="CG17" s="397"/>
      <c r="CH17" s="397"/>
      <c r="CI17" s="397"/>
      <c r="CJ17" s="397"/>
      <c r="CK17" s="397"/>
      <c r="CL17" s="397"/>
      <c r="CM17" s="397"/>
      <c r="CN17" s="397"/>
      <c r="CO17" s="397"/>
      <c r="CP17" s="397"/>
      <c r="CQ17" s="397"/>
      <c r="CR17" s="397"/>
      <c r="CS17" s="397"/>
      <c r="CT17" s="397"/>
      <c r="CU17" s="397"/>
      <c r="CV17" s="397"/>
      <c r="CW17" s="397"/>
      <c r="CX17" s="397"/>
      <c r="CY17" s="397"/>
      <c r="CZ17" s="397"/>
      <c r="DA17" s="397"/>
      <c r="DB17" s="397"/>
      <c r="DC17" s="397"/>
      <c r="DD17" s="397"/>
      <c r="DE17" s="397"/>
    </row>
    <row r="18" spans="1:109" s="259" customFormat="1" ht="13.5" x14ac:dyDescent="0.15">
      <c r="A18" s="364"/>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397"/>
      <c r="AU18" s="397"/>
      <c r="AV18" s="397"/>
      <c r="AW18" s="397"/>
      <c r="AX18" s="397"/>
      <c r="AY18" s="397"/>
      <c r="AZ18" s="397"/>
      <c r="BA18" s="397"/>
      <c r="BB18" s="397"/>
      <c r="BC18" s="397"/>
      <c r="BD18" s="397"/>
      <c r="BE18" s="397"/>
      <c r="BF18" s="397"/>
      <c r="BG18" s="397"/>
      <c r="BH18" s="397"/>
      <c r="BI18" s="397"/>
      <c r="BJ18" s="397"/>
      <c r="BK18" s="397"/>
      <c r="BL18" s="397"/>
      <c r="BM18" s="397"/>
      <c r="BN18" s="397"/>
      <c r="BO18" s="397"/>
      <c r="BP18" s="397"/>
      <c r="BQ18" s="397"/>
      <c r="BR18" s="397"/>
      <c r="BS18" s="397"/>
      <c r="BT18" s="397"/>
      <c r="BU18" s="397"/>
      <c r="BV18" s="397"/>
      <c r="BW18" s="397"/>
      <c r="BX18" s="397"/>
      <c r="BY18" s="397"/>
      <c r="BZ18" s="397"/>
      <c r="CA18" s="397"/>
      <c r="CB18" s="397"/>
      <c r="CC18" s="397"/>
      <c r="CD18" s="397"/>
      <c r="CE18" s="397"/>
      <c r="CF18" s="397"/>
      <c r="CG18" s="397"/>
      <c r="CH18" s="397"/>
      <c r="CI18" s="397"/>
      <c r="CJ18" s="397"/>
      <c r="CK18" s="397"/>
      <c r="CL18" s="397"/>
      <c r="CM18" s="397"/>
      <c r="CN18" s="397"/>
      <c r="CO18" s="397"/>
      <c r="CP18" s="397"/>
      <c r="CQ18" s="397"/>
      <c r="CR18" s="397"/>
      <c r="CS18" s="397"/>
      <c r="CT18" s="397"/>
      <c r="CU18" s="397"/>
      <c r="CV18" s="397"/>
      <c r="CW18" s="397"/>
      <c r="CX18" s="397"/>
      <c r="CY18" s="397"/>
      <c r="CZ18" s="397"/>
      <c r="DA18" s="397"/>
      <c r="DB18" s="397"/>
      <c r="DC18" s="397"/>
      <c r="DD18" s="397"/>
      <c r="DE18" s="397"/>
    </row>
    <row r="19" spans="1:109" ht="13.5" x14ac:dyDescent="0.15">
      <c r="DD19" s="364"/>
      <c r="DE19" s="364"/>
    </row>
    <row r="20" spans="1:109" ht="13.5" x14ac:dyDescent="0.15">
      <c r="DD20" s="364"/>
      <c r="DE20" s="364"/>
    </row>
    <row r="21" spans="1:109" ht="17.25" customHeight="1" x14ac:dyDescent="0.15">
      <c r="B21" s="396"/>
      <c r="C21" s="393"/>
      <c r="D21" s="393"/>
      <c r="E21" s="393"/>
      <c r="F21" s="393"/>
      <c r="G21" s="393"/>
      <c r="H21" s="393"/>
      <c r="I21" s="393"/>
      <c r="J21" s="393"/>
      <c r="K21" s="393"/>
      <c r="L21" s="393"/>
      <c r="M21" s="393"/>
      <c r="N21" s="395"/>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5"/>
      <c r="AU21" s="393"/>
      <c r="AV21" s="393"/>
      <c r="AW21" s="393"/>
      <c r="AX21" s="393"/>
      <c r="AY21" s="393"/>
      <c r="AZ21" s="393"/>
      <c r="BA21" s="393"/>
      <c r="BB21" s="393"/>
      <c r="BC21" s="393"/>
      <c r="BD21" s="393"/>
      <c r="BE21" s="393"/>
      <c r="BF21" s="395"/>
      <c r="BG21" s="393"/>
      <c r="BH21" s="393"/>
      <c r="BI21" s="393"/>
      <c r="BJ21" s="393"/>
      <c r="BK21" s="393"/>
      <c r="BL21" s="393"/>
      <c r="BM21" s="393"/>
      <c r="BN21" s="393"/>
      <c r="BO21" s="393"/>
      <c r="BP21" s="393"/>
      <c r="BQ21" s="393"/>
      <c r="BR21" s="395"/>
      <c r="BS21" s="393"/>
      <c r="BT21" s="393"/>
      <c r="BU21" s="393"/>
      <c r="BV21" s="393"/>
      <c r="BW21" s="393"/>
      <c r="BX21" s="393"/>
      <c r="BY21" s="393"/>
      <c r="BZ21" s="393"/>
      <c r="CA21" s="393"/>
      <c r="CB21" s="393"/>
      <c r="CC21" s="393"/>
      <c r="CD21" s="395"/>
      <c r="CE21" s="393"/>
      <c r="CF21" s="393"/>
      <c r="CG21" s="393"/>
      <c r="CH21" s="393"/>
      <c r="CI21" s="393"/>
      <c r="CJ21" s="393"/>
      <c r="CK21" s="393"/>
      <c r="CL21" s="393"/>
      <c r="CM21" s="393"/>
      <c r="CN21" s="393"/>
      <c r="CO21" s="393"/>
      <c r="CP21" s="395"/>
      <c r="CQ21" s="393"/>
      <c r="CR21" s="393"/>
      <c r="CS21" s="393"/>
      <c r="CT21" s="393"/>
      <c r="CU21" s="393"/>
      <c r="CV21" s="393"/>
      <c r="CW21" s="393"/>
      <c r="CX21" s="393"/>
      <c r="CY21" s="393"/>
      <c r="CZ21" s="393"/>
      <c r="DA21" s="393"/>
      <c r="DB21" s="395"/>
      <c r="DC21" s="393"/>
      <c r="DD21" s="392"/>
      <c r="DE21" s="364"/>
    </row>
    <row r="22" spans="1:109" ht="17.25" customHeight="1" x14ac:dyDescent="0.15">
      <c r="B22" s="365"/>
    </row>
    <row r="23" spans="1:109" ht="13.5" x14ac:dyDescent="0.15">
      <c r="B23" s="365"/>
    </row>
    <row r="24" spans="1:109" ht="13.5" x14ac:dyDescent="0.15">
      <c r="B24" s="365"/>
    </row>
    <row r="25" spans="1:109" ht="13.5" x14ac:dyDescent="0.15">
      <c r="B25" s="365"/>
    </row>
    <row r="26" spans="1:109" ht="13.5" x14ac:dyDescent="0.15">
      <c r="B26" s="365"/>
    </row>
    <row r="27" spans="1:109" ht="13.5" x14ac:dyDescent="0.15">
      <c r="B27" s="365"/>
    </row>
    <row r="28" spans="1:109" ht="13.5" x14ac:dyDescent="0.15">
      <c r="B28" s="365"/>
    </row>
    <row r="29" spans="1:109" ht="13.5" x14ac:dyDescent="0.15">
      <c r="B29" s="365"/>
    </row>
    <row r="30" spans="1:109" ht="13.5" x14ac:dyDescent="0.15">
      <c r="B30" s="365"/>
    </row>
    <row r="31" spans="1:109" ht="13.5" x14ac:dyDescent="0.15">
      <c r="B31" s="365"/>
    </row>
    <row r="32" spans="1:109" ht="13.5" x14ac:dyDescent="0.15">
      <c r="B32" s="365"/>
    </row>
    <row r="33" spans="2:109" ht="13.5" x14ac:dyDescent="0.15">
      <c r="B33" s="365"/>
    </row>
    <row r="34" spans="2:109" ht="13.5" x14ac:dyDescent="0.15">
      <c r="B34" s="365"/>
    </row>
    <row r="35" spans="2:109" ht="13.5" x14ac:dyDescent="0.15">
      <c r="B35" s="365"/>
    </row>
    <row r="36" spans="2:109" ht="13.5" x14ac:dyDescent="0.15">
      <c r="B36" s="365"/>
    </row>
    <row r="37" spans="2:109" ht="13.5" x14ac:dyDescent="0.15">
      <c r="B37" s="365"/>
    </row>
    <row r="38" spans="2:109" ht="13.5" x14ac:dyDescent="0.15">
      <c r="B38" s="365"/>
    </row>
    <row r="39" spans="2:109" ht="13.5" x14ac:dyDescent="0.15">
      <c r="B39" s="369"/>
      <c r="C39" s="368"/>
      <c r="D39" s="368"/>
      <c r="E39" s="368"/>
      <c r="F39" s="368"/>
      <c r="G39" s="368"/>
      <c r="H39" s="368"/>
      <c r="I39" s="368"/>
      <c r="J39" s="368"/>
      <c r="K39" s="368"/>
      <c r="L39" s="368"/>
      <c r="M39" s="368"/>
      <c r="N39" s="368"/>
      <c r="O39" s="368"/>
      <c r="P39" s="368"/>
      <c r="Q39" s="368"/>
      <c r="R39" s="368"/>
      <c r="S39" s="368"/>
      <c r="T39" s="368"/>
      <c r="U39" s="368"/>
      <c r="V39" s="368"/>
      <c r="W39" s="368"/>
      <c r="X39" s="368"/>
      <c r="Y39" s="368"/>
      <c r="Z39" s="368"/>
      <c r="AA39" s="368"/>
      <c r="AB39" s="368"/>
      <c r="AC39" s="368"/>
      <c r="AD39" s="368"/>
      <c r="AE39" s="368"/>
      <c r="AF39" s="368"/>
      <c r="AG39" s="368"/>
      <c r="AH39" s="368"/>
      <c r="AI39" s="368"/>
      <c r="AJ39" s="368"/>
      <c r="AK39" s="368"/>
      <c r="AL39" s="368"/>
      <c r="AM39" s="368"/>
      <c r="AN39" s="368"/>
      <c r="AO39" s="368"/>
      <c r="AP39" s="368"/>
      <c r="AQ39" s="368"/>
      <c r="AR39" s="368"/>
      <c r="AS39" s="368"/>
      <c r="AT39" s="368"/>
      <c r="AU39" s="368"/>
      <c r="AV39" s="368"/>
      <c r="AW39" s="368"/>
      <c r="AX39" s="368"/>
      <c r="AY39" s="368"/>
      <c r="AZ39" s="368"/>
      <c r="BA39" s="368"/>
      <c r="BB39" s="368"/>
      <c r="BC39" s="368"/>
      <c r="BD39" s="368"/>
      <c r="BE39" s="368"/>
      <c r="BF39" s="368"/>
      <c r="BG39" s="368"/>
      <c r="BH39" s="368"/>
      <c r="BI39" s="368"/>
      <c r="BJ39" s="368"/>
      <c r="BK39" s="368"/>
      <c r="BL39" s="368"/>
      <c r="BM39" s="368"/>
      <c r="BN39" s="368"/>
      <c r="BO39" s="368"/>
      <c r="BP39" s="368"/>
      <c r="BQ39" s="368"/>
      <c r="BR39" s="368"/>
      <c r="BS39" s="368"/>
      <c r="BT39" s="368"/>
      <c r="BU39" s="368"/>
      <c r="BV39" s="368"/>
      <c r="BW39" s="368"/>
      <c r="BX39" s="368"/>
      <c r="BY39" s="368"/>
      <c r="BZ39" s="368"/>
      <c r="CA39" s="368"/>
      <c r="CB39" s="368"/>
      <c r="CC39" s="368"/>
      <c r="CD39" s="368"/>
      <c r="CE39" s="368"/>
      <c r="CF39" s="368"/>
      <c r="CG39" s="368"/>
      <c r="CH39" s="368"/>
      <c r="CI39" s="368"/>
      <c r="CJ39" s="368"/>
      <c r="CK39" s="368"/>
      <c r="CL39" s="368"/>
      <c r="CM39" s="368"/>
      <c r="CN39" s="368"/>
      <c r="CO39" s="368"/>
      <c r="CP39" s="368"/>
      <c r="CQ39" s="368"/>
      <c r="CR39" s="368"/>
      <c r="CS39" s="368"/>
      <c r="CT39" s="368"/>
      <c r="CU39" s="368"/>
      <c r="CV39" s="368"/>
      <c r="CW39" s="368"/>
      <c r="CX39" s="368"/>
      <c r="CY39" s="368"/>
      <c r="CZ39" s="368"/>
      <c r="DA39" s="368"/>
      <c r="DB39" s="368"/>
      <c r="DC39" s="368"/>
      <c r="DD39" s="367"/>
    </row>
    <row r="40" spans="2:109" ht="13.5" x14ac:dyDescent="0.15">
      <c r="B40" s="384"/>
      <c r="DD40" s="384"/>
      <c r="DE40" s="364"/>
    </row>
    <row r="41" spans="2:109" ht="17.25" x14ac:dyDescent="0.15">
      <c r="B41" s="394" t="s">
        <v>571</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2"/>
    </row>
    <row r="42" spans="2:109" ht="13.5" x14ac:dyDescent="0.15">
      <c r="B42" s="365"/>
      <c r="G42" s="380"/>
      <c r="I42" s="379"/>
      <c r="J42" s="379"/>
      <c r="K42" s="379"/>
      <c r="AM42" s="380"/>
      <c r="AN42" s="380" t="s">
        <v>568</v>
      </c>
      <c r="AP42" s="379"/>
      <c r="AQ42" s="379"/>
      <c r="AR42" s="379"/>
      <c r="AY42" s="380"/>
      <c r="BA42" s="379"/>
      <c r="BB42" s="379"/>
      <c r="BC42" s="379"/>
      <c r="BK42" s="380"/>
      <c r="BM42" s="379"/>
      <c r="BN42" s="379"/>
      <c r="BO42" s="379"/>
      <c r="BW42" s="380"/>
      <c r="BY42" s="379"/>
      <c r="BZ42" s="379"/>
      <c r="CA42" s="379"/>
      <c r="CI42" s="380"/>
      <c r="CK42" s="379"/>
      <c r="CL42" s="379"/>
      <c r="CM42" s="379"/>
      <c r="CU42" s="380"/>
      <c r="CW42" s="379"/>
      <c r="CX42" s="379"/>
      <c r="CY42" s="379"/>
    </row>
    <row r="43" spans="2:109" ht="13.5" customHeight="1" x14ac:dyDescent="0.15">
      <c r="B43" s="365"/>
      <c r="AN43" s="1265" t="s">
        <v>573</v>
      </c>
      <c r="AO43" s="1266"/>
      <c r="AP43" s="1266"/>
      <c r="AQ43" s="1266"/>
      <c r="AR43" s="1266"/>
      <c r="AS43" s="1266"/>
      <c r="AT43" s="1266"/>
      <c r="AU43" s="1266"/>
      <c r="AV43" s="1266"/>
      <c r="AW43" s="1266"/>
      <c r="AX43" s="1266"/>
      <c r="AY43" s="1266"/>
      <c r="AZ43" s="1266"/>
      <c r="BA43" s="1266"/>
      <c r="BB43" s="1266"/>
      <c r="BC43" s="1266"/>
      <c r="BD43" s="1266"/>
      <c r="BE43" s="1266"/>
      <c r="BF43" s="1266"/>
      <c r="BG43" s="1266"/>
      <c r="BH43" s="1266"/>
      <c r="BI43" s="1266"/>
      <c r="BJ43" s="1266"/>
      <c r="BK43" s="1266"/>
      <c r="BL43" s="1266"/>
      <c r="BM43" s="1266"/>
      <c r="BN43" s="1266"/>
      <c r="BO43" s="1266"/>
      <c r="BP43" s="1266"/>
      <c r="BQ43" s="1266"/>
      <c r="BR43" s="1266"/>
      <c r="BS43" s="1266"/>
      <c r="BT43" s="1266"/>
      <c r="BU43" s="1266"/>
      <c r="BV43" s="1266"/>
      <c r="BW43" s="1266"/>
      <c r="BX43" s="1266"/>
      <c r="BY43" s="1266"/>
      <c r="BZ43" s="1266"/>
      <c r="CA43" s="1266"/>
      <c r="CB43" s="1266"/>
      <c r="CC43" s="1266"/>
      <c r="CD43" s="1266"/>
      <c r="CE43" s="1266"/>
      <c r="CF43" s="1266"/>
      <c r="CG43" s="1266"/>
      <c r="CH43" s="1266"/>
      <c r="CI43" s="1266"/>
      <c r="CJ43" s="1266"/>
      <c r="CK43" s="1266"/>
      <c r="CL43" s="1266"/>
      <c r="CM43" s="1266"/>
      <c r="CN43" s="1266"/>
      <c r="CO43" s="1266"/>
      <c r="CP43" s="1266"/>
      <c r="CQ43" s="1266"/>
      <c r="CR43" s="1266"/>
      <c r="CS43" s="1266"/>
      <c r="CT43" s="1266"/>
      <c r="CU43" s="1266"/>
      <c r="CV43" s="1266"/>
      <c r="CW43" s="1266"/>
      <c r="CX43" s="1266"/>
      <c r="CY43" s="1266"/>
      <c r="CZ43" s="1266"/>
      <c r="DA43" s="1266"/>
      <c r="DB43" s="1266"/>
      <c r="DC43" s="1267"/>
    </row>
    <row r="44" spans="2:109" ht="13.5" x14ac:dyDescent="0.15">
      <c r="B44" s="365"/>
      <c r="AN44" s="1268"/>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70"/>
    </row>
    <row r="45" spans="2:109" ht="13.5" x14ac:dyDescent="0.15">
      <c r="B45" s="365"/>
      <c r="AN45" s="1268"/>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70"/>
    </row>
    <row r="46" spans="2:109" ht="13.5" x14ac:dyDescent="0.15">
      <c r="B46" s="365"/>
      <c r="AN46" s="1268"/>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70"/>
    </row>
    <row r="47" spans="2:109" ht="13.5" x14ac:dyDescent="0.15">
      <c r="B47" s="365"/>
      <c r="AN47" s="1271"/>
      <c r="AO47" s="1272"/>
      <c r="AP47" s="1272"/>
      <c r="AQ47" s="1272"/>
      <c r="AR47" s="1272"/>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2"/>
      <c r="CB47" s="1272"/>
      <c r="CC47" s="1272"/>
      <c r="CD47" s="1272"/>
      <c r="CE47" s="1272"/>
      <c r="CF47" s="1272"/>
      <c r="CG47" s="1272"/>
      <c r="CH47" s="1272"/>
      <c r="CI47" s="1272"/>
      <c r="CJ47" s="1272"/>
      <c r="CK47" s="1272"/>
      <c r="CL47" s="1272"/>
      <c r="CM47" s="1272"/>
      <c r="CN47" s="1272"/>
      <c r="CO47" s="1272"/>
      <c r="CP47" s="1272"/>
      <c r="CQ47" s="1272"/>
      <c r="CR47" s="1272"/>
      <c r="CS47" s="1272"/>
      <c r="CT47" s="1272"/>
      <c r="CU47" s="1272"/>
      <c r="CV47" s="1272"/>
      <c r="CW47" s="1272"/>
      <c r="CX47" s="1272"/>
      <c r="CY47" s="1272"/>
      <c r="CZ47" s="1272"/>
      <c r="DA47" s="1272"/>
      <c r="DB47" s="1272"/>
      <c r="DC47" s="1273"/>
    </row>
    <row r="48" spans="2:109" ht="13.5" x14ac:dyDescent="0.15">
      <c r="B48" s="365"/>
      <c r="H48" s="371"/>
      <c r="I48" s="371"/>
      <c r="J48" s="371"/>
      <c r="AN48" s="371"/>
      <c r="AO48" s="371"/>
      <c r="AP48" s="371"/>
      <c r="AZ48" s="371"/>
      <c r="BA48" s="371"/>
      <c r="BB48" s="371"/>
      <c r="BL48" s="371"/>
      <c r="BM48" s="371"/>
      <c r="BN48" s="371"/>
      <c r="BX48" s="371"/>
      <c r="BY48" s="371"/>
      <c r="BZ48" s="371"/>
      <c r="CJ48" s="371"/>
      <c r="CK48" s="371"/>
      <c r="CL48" s="371"/>
      <c r="CV48" s="371"/>
      <c r="CW48" s="371"/>
      <c r="CX48" s="371"/>
    </row>
    <row r="49" spans="1:109" ht="13.5" x14ac:dyDescent="0.15">
      <c r="B49" s="365"/>
      <c r="AN49" s="364" t="s">
        <v>567</v>
      </c>
    </row>
    <row r="50" spans="1:109" ht="13.5" x14ac:dyDescent="0.15">
      <c r="B50" s="365"/>
      <c r="G50" s="1259"/>
      <c r="H50" s="1259"/>
      <c r="I50" s="1259"/>
      <c r="J50" s="1259"/>
      <c r="K50" s="373"/>
      <c r="L50" s="373"/>
      <c r="M50" s="372"/>
      <c r="N50" s="372"/>
      <c r="AN50" s="1261"/>
      <c r="AO50" s="1262"/>
      <c r="AP50" s="1262"/>
      <c r="AQ50" s="1262"/>
      <c r="AR50" s="1262"/>
      <c r="AS50" s="1262"/>
      <c r="AT50" s="1262"/>
      <c r="AU50" s="1262"/>
      <c r="AV50" s="1262"/>
      <c r="AW50" s="1262"/>
      <c r="AX50" s="1262"/>
      <c r="AY50" s="1262"/>
      <c r="AZ50" s="1262"/>
      <c r="BA50" s="1262"/>
      <c r="BB50" s="1262"/>
      <c r="BC50" s="1262"/>
      <c r="BD50" s="1262"/>
      <c r="BE50" s="1262"/>
      <c r="BF50" s="1262"/>
      <c r="BG50" s="1262"/>
      <c r="BH50" s="1262"/>
      <c r="BI50" s="1262"/>
      <c r="BJ50" s="1262"/>
      <c r="BK50" s="1262"/>
      <c r="BL50" s="1262"/>
      <c r="BM50" s="1262"/>
      <c r="BN50" s="1262"/>
      <c r="BO50" s="1263"/>
      <c r="BP50" s="1255" t="s">
        <v>526</v>
      </c>
      <c r="BQ50" s="1255"/>
      <c r="BR50" s="1255"/>
      <c r="BS50" s="1255"/>
      <c r="BT50" s="1255"/>
      <c r="BU50" s="1255"/>
      <c r="BV50" s="1255"/>
      <c r="BW50" s="1255"/>
      <c r="BX50" s="1255" t="s">
        <v>527</v>
      </c>
      <c r="BY50" s="1255"/>
      <c r="BZ50" s="1255"/>
      <c r="CA50" s="1255"/>
      <c r="CB50" s="1255"/>
      <c r="CC50" s="1255"/>
      <c r="CD50" s="1255"/>
      <c r="CE50" s="1255"/>
      <c r="CF50" s="1255" t="s">
        <v>528</v>
      </c>
      <c r="CG50" s="1255"/>
      <c r="CH50" s="1255"/>
      <c r="CI50" s="1255"/>
      <c r="CJ50" s="1255"/>
      <c r="CK50" s="1255"/>
      <c r="CL50" s="1255"/>
      <c r="CM50" s="1255"/>
      <c r="CN50" s="1255" t="s">
        <v>529</v>
      </c>
      <c r="CO50" s="1255"/>
      <c r="CP50" s="1255"/>
      <c r="CQ50" s="1255"/>
      <c r="CR50" s="1255"/>
      <c r="CS50" s="1255"/>
      <c r="CT50" s="1255"/>
      <c r="CU50" s="1255"/>
      <c r="CV50" s="1255" t="s">
        <v>530</v>
      </c>
      <c r="CW50" s="1255"/>
      <c r="CX50" s="1255"/>
      <c r="CY50" s="1255"/>
      <c r="CZ50" s="1255"/>
      <c r="DA50" s="1255"/>
      <c r="DB50" s="1255"/>
      <c r="DC50" s="1255"/>
    </row>
    <row r="51" spans="1:109" ht="13.5" customHeight="1" x14ac:dyDescent="0.15">
      <c r="B51" s="365"/>
      <c r="G51" s="1264"/>
      <c r="H51" s="1264"/>
      <c r="I51" s="1274"/>
      <c r="J51" s="1274"/>
      <c r="K51" s="1260"/>
      <c r="L51" s="1260"/>
      <c r="M51" s="1260"/>
      <c r="N51" s="1260"/>
      <c r="AM51" s="371"/>
      <c r="AN51" s="1256" t="s">
        <v>566</v>
      </c>
      <c r="AO51" s="1256"/>
      <c r="AP51" s="1256"/>
      <c r="AQ51" s="1256"/>
      <c r="AR51" s="1256"/>
      <c r="AS51" s="1256"/>
      <c r="AT51" s="1256"/>
      <c r="AU51" s="1256"/>
      <c r="AV51" s="1256"/>
      <c r="AW51" s="1256"/>
      <c r="AX51" s="1256"/>
      <c r="AY51" s="1256"/>
      <c r="AZ51" s="1256"/>
      <c r="BA51" s="1256"/>
      <c r="BB51" s="1256" t="s">
        <v>564</v>
      </c>
      <c r="BC51" s="1256"/>
      <c r="BD51" s="1256"/>
      <c r="BE51" s="1256"/>
      <c r="BF51" s="1256"/>
      <c r="BG51" s="1256"/>
      <c r="BH51" s="1256"/>
      <c r="BI51" s="1256"/>
      <c r="BJ51" s="1256"/>
      <c r="BK51" s="1256"/>
      <c r="BL51" s="1256"/>
      <c r="BM51" s="1256"/>
      <c r="BN51" s="1256"/>
      <c r="BO51" s="1256"/>
      <c r="BP51" s="1253">
        <v>34.4</v>
      </c>
      <c r="BQ51" s="1253"/>
      <c r="BR51" s="1253"/>
      <c r="BS51" s="1253"/>
      <c r="BT51" s="1253"/>
      <c r="BU51" s="1253"/>
      <c r="BV51" s="1253"/>
      <c r="BW51" s="1253"/>
      <c r="BX51" s="1253">
        <v>30.3</v>
      </c>
      <c r="BY51" s="1253"/>
      <c r="BZ51" s="1253"/>
      <c r="CA51" s="1253"/>
      <c r="CB51" s="1253"/>
      <c r="CC51" s="1253"/>
      <c r="CD51" s="1253"/>
      <c r="CE51" s="1253"/>
      <c r="CF51" s="1253">
        <v>16.8</v>
      </c>
      <c r="CG51" s="1253"/>
      <c r="CH51" s="1253"/>
      <c r="CI51" s="1253"/>
      <c r="CJ51" s="1253"/>
      <c r="CK51" s="1253"/>
      <c r="CL51" s="1253"/>
      <c r="CM51" s="1253"/>
      <c r="CN51" s="1253">
        <v>9.1999999999999993</v>
      </c>
      <c r="CO51" s="1253"/>
      <c r="CP51" s="1253"/>
      <c r="CQ51" s="1253"/>
      <c r="CR51" s="1253"/>
      <c r="CS51" s="1253"/>
      <c r="CT51" s="1253"/>
      <c r="CU51" s="1253"/>
      <c r="CV51" s="1253">
        <v>10.6</v>
      </c>
      <c r="CW51" s="1253"/>
      <c r="CX51" s="1253"/>
      <c r="CY51" s="1253"/>
      <c r="CZ51" s="1253"/>
      <c r="DA51" s="1253"/>
      <c r="DB51" s="1253"/>
      <c r="DC51" s="1253"/>
    </row>
    <row r="52" spans="1:109" ht="13.5" x14ac:dyDescent="0.15">
      <c r="B52" s="365"/>
      <c r="G52" s="1264"/>
      <c r="H52" s="1264"/>
      <c r="I52" s="1274"/>
      <c r="J52" s="1274"/>
      <c r="K52" s="1260"/>
      <c r="L52" s="1260"/>
      <c r="M52" s="1260"/>
      <c r="N52" s="1260"/>
      <c r="AM52" s="37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ht="13.5" x14ac:dyDescent="0.15">
      <c r="A53" s="379"/>
      <c r="B53" s="365"/>
      <c r="G53" s="1264"/>
      <c r="H53" s="1264"/>
      <c r="I53" s="1259"/>
      <c r="J53" s="1259"/>
      <c r="K53" s="1260"/>
      <c r="L53" s="1260"/>
      <c r="M53" s="1260"/>
      <c r="N53" s="1260"/>
      <c r="AM53" s="371"/>
      <c r="AN53" s="1256"/>
      <c r="AO53" s="1256"/>
      <c r="AP53" s="1256"/>
      <c r="AQ53" s="1256"/>
      <c r="AR53" s="1256"/>
      <c r="AS53" s="1256"/>
      <c r="AT53" s="1256"/>
      <c r="AU53" s="1256"/>
      <c r="AV53" s="1256"/>
      <c r="AW53" s="1256"/>
      <c r="AX53" s="1256"/>
      <c r="AY53" s="1256"/>
      <c r="AZ53" s="1256"/>
      <c r="BA53" s="1256"/>
      <c r="BB53" s="1256" t="s">
        <v>570</v>
      </c>
      <c r="BC53" s="1256"/>
      <c r="BD53" s="1256"/>
      <c r="BE53" s="1256"/>
      <c r="BF53" s="1256"/>
      <c r="BG53" s="1256"/>
      <c r="BH53" s="1256"/>
      <c r="BI53" s="1256"/>
      <c r="BJ53" s="1256"/>
      <c r="BK53" s="1256"/>
      <c r="BL53" s="1256"/>
      <c r="BM53" s="1256"/>
      <c r="BN53" s="1256"/>
      <c r="BO53" s="1256"/>
      <c r="BP53" s="1253">
        <v>62.2</v>
      </c>
      <c r="BQ53" s="1253"/>
      <c r="BR53" s="1253"/>
      <c r="BS53" s="1253"/>
      <c r="BT53" s="1253"/>
      <c r="BU53" s="1253"/>
      <c r="BV53" s="1253"/>
      <c r="BW53" s="1253"/>
      <c r="BX53" s="1253">
        <v>65.8</v>
      </c>
      <c r="BY53" s="1253"/>
      <c r="BZ53" s="1253"/>
      <c r="CA53" s="1253"/>
      <c r="CB53" s="1253"/>
      <c r="CC53" s="1253"/>
      <c r="CD53" s="1253"/>
      <c r="CE53" s="1253"/>
      <c r="CF53" s="1253">
        <v>63.6</v>
      </c>
      <c r="CG53" s="1253"/>
      <c r="CH53" s="1253"/>
      <c r="CI53" s="1253"/>
      <c r="CJ53" s="1253"/>
      <c r="CK53" s="1253"/>
      <c r="CL53" s="1253"/>
      <c r="CM53" s="1253"/>
      <c r="CN53" s="1253">
        <v>69</v>
      </c>
      <c r="CO53" s="1253"/>
      <c r="CP53" s="1253"/>
      <c r="CQ53" s="1253"/>
      <c r="CR53" s="1253"/>
      <c r="CS53" s="1253"/>
      <c r="CT53" s="1253"/>
      <c r="CU53" s="1253"/>
      <c r="CV53" s="1253">
        <v>70.2</v>
      </c>
      <c r="CW53" s="1253"/>
      <c r="CX53" s="1253"/>
      <c r="CY53" s="1253"/>
      <c r="CZ53" s="1253"/>
      <c r="DA53" s="1253"/>
      <c r="DB53" s="1253"/>
      <c r="DC53" s="1253"/>
    </row>
    <row r="54" spans="1:109" ht="13.5" x14ac:dyDescent="0.15">
      <c r="A54" s="379"/>
      <c r="B54" s="365"/>
      <c r="G54" s="1264"/>
      <c r="H54" s="1264"/>
      <c r="I54" s="1259"/>
      <c r="J54" s="1259"/>
      <c r="K54" s="1260"/>
      <c r="L54" s="1260"/>
      <c r="M54" s="1260"/>
      <c r="N54" s="1260"/>
      <c r="AM54" s="37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ht="13.5" x14ac:dyDescent="0.15">
      <c r="A55" s="379"/>
      <c r="B55" s="365"/>
      <c r="G55" s="1259"/>
      <c r="H55" s="1259"/>
      <c r="I55" s="1259"/>
      <c r="J55" s="1259"/>
      <c r="K55" s="1260"/>
      <c r="L55" s="1260"/>
      <c r="M55" s="1260"/>
      <c r="N55" s="1260"/>
      <c r="AN55" s="1255" t="s">
        <v>565</v>
      </c>
      <c r="AO55" s="1255"/>
      <c r="AP55" s="1255"/>
      <c r="AQ55" s="1255"/>
      <c r="AR55" s="1255"/>
      <c r="AS55" s="1255"/>
      <c r="AT55" s="1255"/>
      <c r="AU55" s="1255"/>
      <c r="AV55" s="1255"/>
      <c r="AW55" s="1255"/>
      <c r="AX55" s="1255"/>
      <c r="AY55" s="1255"/>
      <c r="AZ55" s="1255"/>
      <c r="BA55" s="1255"/>
      <c r="BB55" s="1256" t="s">
        <v>564</v>
      </c>
      <c r="BC55" s="1256"/>
      <c r="BD55" s="1256"/>
      <c r="BE55" s="1256"/>
      <c r="BF55" s="1256"/>
      <c r="BG55" s="1256"/>
      <c r="BH55" s="1256"/>
      <c r="BI55" s="1256"/>
      <c r="BJ55" s="1256"/>
      <c r="BK55" s="1256"/>
      <c r="BL55" s="1256"/>
      <c r="BM55" s="1256"/>
      <c r="BN55" s="1256"/>
      <c r="BO55" s="1256"/>
      <c r="BP55" s="1253">
        <v>0</v>
      </c>
      <c r="BQ55" s="1253"/>
      <c r="BR55" s="1253"/>
      <c r="BS55" s="1253"/>
      <c r="BT55" s="1253"/>
      <c r="BU55" s="1253"/>
      <c r="BV55" s="1253"/>
      <c r="BW55" s="1253"/>
      <c r="BX55" s="1253">
        <v>0</v>
      </c>
      <c r="BY55" s="1253"/>
      <c r="BZ55" s="1253"/>
      <c r="CA55" s="1253"/>
      <c r="CB55" s="1253"/>
      <c r="CC55" s="1253"/>
      <c r="CD55" s="1253"/>
      <c r="CE55" s="1253"/>
      <c r="CF55" s="1253">
        <v>0</v>
      </c>
      <c r="CG55" s="1253"/>
      <c r="CH55" s="1253"/>
      <c r="CI55" s="1253"/>
      <c r="CJ55" s="1253"/>
      <c r="CK55" s="1253"/>
      <c r="CL55" s="1253"/>
      <c r="CM55" s="1253"/>
      <c r="CN55" s="1253">
        <v>0</v>
      </c>
      <c r="CO55" s="1253"/>
      <c r="CP55" s="1253"/>
      <c r="CQ55" s="1253"/>
      <c r="CR55" s="1253"/>
      <c r="CS55" s="1253"/>
      <c r="CT55" s="1253"/>
      <c r="CU55" s="1253"/>
      <c r="CV55" s="1253">
        <v>0</v>
      </c>
      <c r="CW55" s="1253"/>
      <c r="CX55" s="1253"/>
      <c r="CY55" s="1253"/>
      <c r="CZ55" s="1253"/>
      <c r="DA55" s="1253"/>
      <c r="DB55" s="1253"/>
      <c r="DC55" s="1253"/>
    </row>
    <row r="56" spans="1:109" ht="13.5" x14ac:dyDescent="0.15">
      <c r="A56" s="379"/>
      <c r="B56" s="365"/>
      <c r="G56" s="1259"/>
      <c r="H56" s="1259"/>
      <c r="I56" s="1259"/>
      <c r="J56" s="1259"/>
      <c r="K56" s="1260"/>
      <c r="L56" s="1260"/>
      <c r="M56" s="1260"/>
      <c r="N56" s="1260"/>
      <c r="AN56" s="1255"/>
      <c r="AO56" s="1255"/>
      <c r="AP56" s="1255"/>
      <c r="AQ56" s="1255"/>
      <c r="AR56" s="1255"/>
      <c r="AS56" s="1255"/>
      <c r="AT56" s="1255"/>
      <c r="AU56" s="1255"/>
      <c r="AV56" s="1255"/>
      <c r="AW56" s="1255"/>
      <c r="AX56" s="1255"/>
      <c r="AY56" s="1255"/>
      <c r="AZ56" s="1255"/>
      <c r="BA56" s="1255"/>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79" customFormat="1" ht="13.5" x14ac:dyDescent="0.15">
      <c r="B57" s="385"/>
      <c r="G57" s="1259"/>
      <c r="H57" s="1259"/>
      <c r="I57" s="1257"/>
      <c r="J57" s="1257"/>
      <c r="K57" s="1260"/>
      <c r="L57" s="1260"/>
      <c r="M57" s="1260"/>
      <c r="N57" s="1260"/>
      <c r="AM57" s="364"/>
      <c r="AN57" s="1255"/>
      <c r="AO57" s="1255"/>
      <c r="AP57" s="1255"/>
      <c r="AQ57" s="1255"/>
      <c r="AR57" s="1255"/>
      <c r="AS57" s="1255"/>
      <c r="AT57" s="1255"/>
      <c r="AU57" s="1255"/>
      <c r="AV57" s="1255"/>
      <c r="AW57" s="1255"/>
      <c r="AX57" s="1255"/>
      <c r="AY57" s="1255"/>
      <c r="AZ57" s="1255"/>
      <c r="BA57" s="1255"/>
      <c r="BB57" s="1256" t="s">
        <v>570</v>
      </c>
      <c r="BC57" s="1256"/>
      <c r="BD57" s="1256"/>
      <c r="BE57" s="1256"/>
      <c r="BF57" s="1256"/>
      <c r="BG57" s="1256"/>
      <c r="BH57" s="1256"/>
      <c r="BI57" s="1256"/>
      <c r="BJ57" s="1256"/>
      <c r="BK57" s="1256"/>
      <c r="BL57" s="1256"/>
      <c r="BM57" s="1256"/>
      <c r="BN57" s="1256"/>
      <c r="BO57" s="1256"/>
      <c r="BP57" s="1253">
        <v>61.6</v>
      </c>
      <c r="BQ57" s="1253"/>
      <c r="BR57" s="1253"/>
      <c r="BS57" s="1253"/>
      <c r="BT57" s="1253"/>
      <c r="BU57" s="1253"/>
      <c r="BV57" s="1253"/>
      <c r="BW57" s="1253"/>
      <c r="BX57" s="1253">
        <v>61</v>
      </c>
      <c r="BY57" s="1253"/>
      <c r="BZ57" s="1253"/>
      <c r="CA57" s="1253"/>
      <c r="CB57" s="1253"/>
      <c r="CC57" s="1253"/>
      <c r="CD57" s="1253"/>
      <c r="CE57" s="1253"/>
      <c r="CF57" s="1253">
        <v>62.2</v>
      </c>
      <c r="CG57" s="1253"/>
      <c r="CH57" s="1253"/>
      <c r="CI57" s="1253"/>
      <c r="CJ57" s="1253"/>
      <c r="CK57" s="1253"/>
      <c r="CL57" s="1253"/>
      <c r="CM57" s="1253"/>
      <c r="CN57" s="1253">
        <v>63.6</v>
      </c>
      <c r="CO57" s="1253"/>
      <c r="CP57" s="1253"/>
      <c r="CQ57" s="1253"/>
      <c r="CR57" s="1253"/>
      <c r="CS57" s="1253"/>
      <c r="CT57" s="1253"/>
      <c r="CU57" s="1253"/>
      <c r="CV57" s="1253">
        <v>65.900000000000006</v>
      </c>
      <c r="CW57" s="1253"/>
      <c r="CX57" s="1253"/>
      <c r="CY57" s="1253"/>
      <c r="CZ57" s="1253"/>
      <c r="DA57" s="1253"/>
      <c r="DB57" s="1253"/>
      <c r="DC57" s="1253"/>
      <c r="DD57" s="390"/>
      <c r="DE57" s="385"/>
    </row>
    <row r="58" spans="1:109" s="379" customFormat="1" ht="13.5" x14ac:dyDescent="0.15">
      <c r="A58" s="364"/>
      <c r="B58" s="385"/>
      <c r="G58" s="1259"/>
      <c r="H58" s="1259"/>
      <c r="I58" s="1257"/>
      <c r="J58" s="1257"/>
      <c r="K58" s="1260"/>
      <c r="L58" s="1260"/>
      <c r="M58" s="1260"/>
      <c r="N58" s="1260"/>
      <c r="AM58" s="364"/>
      <c r="AN58" s="1255"/>
      <c r="AO58" s="1255"/>
      <c r="AP58" s="1255"/>
      <c r="AQ58" s="1255"/>
      <c r="AR58" s="1255"/>
      <c r="AS58" s="1255"/>
      <c r="AT58" s="1255"/>
      <c r="AU58" s="1255"/>
      <c r="AV58" s="1255"/>
      <c r="AW58" s="1255"/>
      <c r="AX58" s="1255"/>
      <c r="AY58" s="1255"/>
      <c r="AZ58" s="1255"/>
      <c r="BA58" s="1255"/>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90"/>
      <c r="DE58" s="385"/>
    </row>
    <row r="59" spans="1:109" s="379" customFormat="1" ht="13.5" x14ac:dyDescent="0.15">
      <c r="A59" s="364"/>
      <c r="B59" s="385"/>
      <c r="K59" s="391"/>
      <c r="L59" s="391"/>
      <c r="M59" s="391"/>
      <c r="N59" s="391"/>
      <c r="AQ59" s="391"/>
      <c r="AR59" s="391"/>
      <c r="AS59" s="391"/>
      <c r="AT59" s="391"/>
      <c r="BC59" s="391"/>
      <c r="BD59" s="391"/>
      <c r="BE59" s="391"/>
      <c r="BF59" s="391"/>
      <c r="BO59" s="391"/>
      <c r="BP59" s="391"/>
      <c r="BQ59" s="391"/>
      <c r="BR59" s="391"/>
      <c r="CA59" s="391"/>
      <c r="CB59" s="391"/>
      <c r="CC59" s="391"/>
      <c r="CD59" s="391"/>
      <c r="CM59" s="391"/>
      <c r="CN59" s="391"/>
      <c r="CO59" s="391"/>
      <c r="CP59" s="391"/>
      <c r="CY59" s="391"/>
      <c r="CZ59" s="391"/>
      <c r="DA59" s="391"/>
      <c r="DB59" s="391"/>
      <c r="DC59" s="391"/>
      <c r="DD59" s="390"/>
      <c r="DE59" s="385"/>
    </row>
    <row r="60" spans="1:109" s="379" customFormat="1" ht="13.5" x14ac:dyDescent="0.15">
      <c r="A60" s="364"/>
      <c r="B60" s="385"/>
      <c r="K60" s="391"/>
      <c r="L60" s="391"/>
      <c r="M60" s="391"/>
      <c r="N60" s="391"/>
      <c r="AQ60" s="391"/>
      <c r="AR60" s="391"/>
      <c r="AS60" s="391"/>
      <c r="AT60" s="391"/>
      <c r="BC60" s="391"/>
      <c r="BD60" s="391"/>
      <c r="BE60" s="391"/>
      <c r="BF60" s="391"/>
      <c r="BO60" s="391"/>
      <c r="BP60" s="391"/>
      <c r="BQ60" s="391"/>
      <c r="BR60" s="391"/>
      <c r="CA60" s="391"/>
      <c r="CB60" s="391"/>
      <c r="CC60" s="391"/>
      <c r="CD60" s="391"/>
      <c r="CM60" s="391"/>
      <c r="CN60" s="391"/>
      <c r="CO60" s="391"/>
      <c r="CP60" s="391"/>
      <c r="CY60" s="391"/>
      <c r="CZ60" s="391"/>
      <c r="DA60" s="391"/>
      <c r="DB60" s="391"/>
      <c r="DC60" s="391"/>
      <c r="DD60" s="390"/>
      <c r="DE60" s="385"/>
    </row>
    <row r="61" spans="1:109" s="379" customFormat="1" ht="13.5" x14ac:dyDescent="0.15">
      <c r="A61" s="364"/>
      <c r="B61" s="389"/>
      <c r="C61" s="388"/>
      <c r="D61" s="388"/>
      <c r="E61" s="388"/>
      <c r="F61" s="388"/>
      <c r="G61" s="388"/>
      <c r="H61" s="388"/>
      <c r="I61" s="388"/>
      <c r="J61" s="388"/>
      <c r="K61" s="388"/>
      <c r="L61" s="388"/>
      <c r="M61" s="387"/>
      <c r="N61" s="387"/>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7"/>
      <c r="AT61" s="387"/>
      <c r="AU61" s="388"/>
      <c r="AV61" s="388"/>
      <c r="AW61" s="388"/>
      <c r="AX61" s="388"/>
      <c r="AY61" s="388"/>
      <c r="AZ61" s="388"/>
      <c r="BA61" s="388"/>
      <c r="BB61" s="388"/>
      <c r="BC61" s="388"/>
      <c r="BD61" s="388"/>
      <c r="BE61" s="387"/>
      <c r="BF61" s="387"/>
      <c r="BG61" s="388"/>
      <c r="BH61" s="388"/>
      <c r="BI61" s="388"/>
      <c r="BJ61" s="388"/>
      <c r="BK61" s="388"/>
      <c r="BL61" s="388"/>
      <c r="BM61" s="388"/>
      <c r="BN61" s="388"/>
      <c r="BO61" s="388"/>
      <c r="BP61" s="388"/>
      <c r="BQ61" s="387"/>
      <c r="BR61" s="387"/>
      <c r="BS61" s="388"/>
      <c r="BT61" s="388"/>
      <c r="BU61" s="388"/>
      <c r="BV61" s="388"/>
      <c r="BW61" s="388"/>
      <c r="BX61" s="388"/>
      <c r="BY61" s="388"/>
      <c r="BZ61" s="388"/>
      <c r="CA61" s="388"/>
      <c r="CB61" s="388"/>
      <c r="CC61" s="387"/>
      <c r="CD61" s="387"/>
      <c r="CE61" s="388"/>
      <c r="CF61" s="388"/>
      <c r="CG61" s="388"/>
      <c r="CH61" s="388"/>
      <c r="CI61" s="388"/>
      <c r="CJ61" s="388"/>
      <c r="CK61" s="388"/>
      <c r="CL61" s="388"/>
      <c r="CM61" s="388"/>
      <c r="CN61" s="388"/>
      <c r="CO61" s="387"/>
      <c r="CP61" s="387"/>
      <c r="CQ61" s="388"/>
      <c r="CR61" s="388"/>
      <c r="CS61" s="388"/>
      <c r="CT61" s="388"/>
      <c r="CU61" s="388"/>
      <c r="CV61" s="388"/>
      <c r="CW61" s="388"/>
      <c r="CX61" s="388"/>
      <c r="CY61" s="388"/>
      <c r="CZ61" s="388"/>
      <c r="DA61" s="387"/>
      <c r="DB61" s="387"/>
      <c r="DC61" s="387"/>
      <c r="DD61" s="386"/>
      <c r="DE61" s="385"/>
    </row>
    <row r="62" spans="1:109" ht="13.5" x14ac:dyDescent="0.15">
      <c r="B62" s="384"/>
      <c r="C62" s="384"/>
      <c r="D62" s="384"/>
      <c r="E62" s="384"/>
      <c r="F62" s="384"/>
      <c r="G62" s="384"/>
      <c r="H62" s="384"/>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84"/>
      <c r="AO62" s="384"/>
      <c r="AP62" s="384"/>
      <c r="AQ62" s="384"/>
      <c r="AR62" s="384"/>
      <c r="AS62" s="384"/>
      <c r="AT62" s="384"/>
      <c r="AU62" s="384"/>
      <c r="AV62" s="384"/>
      <c r="AW62" s="384"/>
      <c r="AX62" s="384"/>
      <c r="AY62" s="384"/>
      <c r="AZ62" s="384"/>
      <c r="BA62" s="384"/>
      <c r="BB62" s="384"/>
      <c r="BC62" s="384"/>
      <c r="BD62" s="384"/>
      <c r="BE62" s="384"/>
      <c r="BF62" s="384"/>
      <c r="BG62" s="384"/>
      <c r="BH62" s="384"/>
      <c r="BI62" s="384"/>
      <c r="BJ62" s="384"/>
      <c r="BK62" s="384"/>
      <c r="BL62" s="384"/>
      <c r="BM62" s="384"/>
      <c r="BN62" s="384"/>
      <c r="BO62" s="384"/>
      <c r="BP62" s="384"/>
      <c r="BQ62" s="384"/>
      <c r="BR62" s="384"/>
      <c r="BS62" s="384"/>
      <c r="BT62" s="384"/>
      <c r="BU62" s="384"/>
      <c r="BV62" s="384"/>
      <c r="BW62" s="384"/>
      <c r="BX62" s="384"/>
      <c r="BY62" s="384"/>
      <c r="BZ62" s="384"/>
      <c r="CA62" s="384"/>
      <c r="CB62" s="384"/>
      <c r="CC62" s="384"/>
      <c r="CD62" s="384"/>
      <c r="CE62" s="384"/>
      <c r="CF62" s="384"/>
      <c r="CG62" s="384"/>
      <c r="CH62" s="384"/>
      <c r="CI62" s="384"/>
      <c r="CJ62" s="384"/>
      <c r="CK62" s="384"/>
      <c r="CL62" s="384"/>
      <c r="CM62" s="384"/>
      <c r="CN62" s="384"/>
      <c r="CO62" s="384"/>
      <c r="CP62" s="384"/>
      <c r="CQ62" s="384"/>
      <c r="CR62" s="384"/>
      <c r="CS62" s="384"/>
      <c r="CT62" s="384"/>
      <c r="CU62" s="384"/>
      <c r="CV62" s="384"/>
      <c r="CW62" s="384"/>
      <c r="CX62" s="384"/>
      <c r="CY62" s="384"/>
      <c r="CZ62" s="384"/>
      <c r="DA62" s="384"/>
      <c r="DB62" s="384"/>
      <c r="DC62" s="384"/>
      <c r="DD62" s="384"/>
      <c r="DE62" s="364"/>
    </row>
    <row r="63" spans="1:109" ht="17.25" x14ac:dyDescent="0.15">
      <c r="B63" s="383" t="s">
        <v>569</v>
      </c>
    </row>
    <row r="64" spans="1:109" ht="13.5" x14ac:dyDescent="0.15">
      <c r="B64" s="365"/>
      <c r="G64" s="380"/>
      <c r="I64" s="382"/>
      <c r="J64" s="382"/>
      <c r="K64" s="382"/>
      <c r="L64" s="382"/>
      <c r="M64" s="382"/>
      <c r="N64" s="381"/>
      <c r="AM64" s="380"/>
      <c r="AN64" s="380" t="s">
        <v>568</v>
      </c>
      <c r="AP64" s="379"/>
      <c r="AQ64" s="379"/>
      <c r="AR64" s="379"/>
      <c r="AY64" s="380"/>
      <c r="BA64" s="379"/>
      <c r="BB64" s="379"/>
      <c r="BC64" s="379"/>
      <c r="BK64" s="380"/>
      <c r="BM64" s="379"/>
      <c r="BN64" s="379"/>
      <c r="BO64" s="379"/>
      <c r="BW64" s="380"/>
      <c r="BY64" s="379"/>
      <c r="BZ64" s="379"/>
      <c r="CA64" s="379"/>
      <c r="CI64" s="380"/>
      <c r="CK64" s="379"/>
      <c r="CL64" s="379"/>
      <c r="CM64" s="379"/>
      <c r="CU64" s="380"/>
      <c r="CW64" s="379"/>
      <c r="CX64" s="379"/>
      <c r="CY64" s="379"/>
    </row>
    <row r="65" spans="2:107" ht="13.5" x14ac:dyDescent="0.15">
      <c r="B65" s="365"/>
      <c r="AN65" s="1265" t="s">
        <v>572</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ht="13.5" x14ac:dyDescent="0.15">
      <c r="B66" s="365"/>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ht="13.5" x14ac:dyDescent="0.15">
      <c r="B67" s="365"/>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ht="13.5" x14ac:dyDescent="0.15">
      <c r="B68" s="365"/>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ht="13.5" x14ac:dyDescent="0.15">
      <c r="B69" s="365"/>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ht="13.5" x14ac:dyDescent="0.15">
      <c r="B70" s="365"/>
      <c r="H70" s="378"/>
      <c r="I70" s="378"/>
      <c r="J70" s="376"/>
      <c r="K70" s="376"/>
      <c r="L70" s="375"/>
      <c r="M70" s="376"/>
      <c r="N70" s="375"/>
      <c r="AN70" s="371"/>
      <c r="AO70" s="371"/>
      <c r="AP70" s="371"/>
      <c r="AZ70" s="371"/>
      <c r="BA70" s="371"/>
      <c r="BB70" s="371"/>
      <c r="BL70" s="371"/>
      <c r="BM70" s="371"/>
      <c r="BN70" s="371"/>
      <c r="BX70" s="371"/>
      <c r="BY70" s="371"/>
      <c r="BZ70" s="371"/>
      <c r="CJ70" s="371"/>
      <c r="CK70" s="371"/>
      <c r="CL70" s="371"/>
      <c r="CV70" s="371"/>
      <c r="CW70" s="371"/>
      <c r="CX70" s="371"/>
    </row>
    <row r="71" spans="2:107" ht="13.5" x14ac:dyDescent="0.15">
      <c r="B71" s="365"/>
      <c r="G71" s="374"/>
      <c r="I71" s="377"/>
      <c r="J71" s="376"/>
      <c r="K71" s="376"/>
      <c r="L71" s="375"/>
      <c r="M71" s="376"/>
      <c r="N71" s="375"/>
      <c r="AM71" s="374"/>
      <c r="AN71" s="364" t="s">
        <v>567</v>
      </c>
    </row>
    <row r="72" spans="2:107" ht="13.5" x14ac:dyDescent="0.15">
      <c r="B72" s="365"/>
      <c r="G72" s="1259"/>
      <c r="H72" s="1259"/>
      <c r="I72" s="1259"/>
      <c r="J72" s="1259"/>
      <c r="K72" s="373"/>
      <c r="L72" s="373"/>
      <c r="M72" s="372"/>
      <c r="N72" s="372"/>
      <c r="AN72" s="1261"/>
      <c r="AO72" s="1262"/>
      <c r="AP72" s="1262"/>
      <c r="AQ72" s="1262"/>
      <c r="AR72" s="1262"/>
      <c r="AS72" s="1262"/>
      <c r="AT72" s="1262"/>
      <c r="AU72" s="1262"/>
      <c r="AV72" s="1262"/>
      <c r="AW72" s="1262"/>
      <c r="AX72" s="1262"/>
      <c r="AY72" s="1262"/>
      <c r="AZ72" s="1262"/>
      <c r="BA72" s="1262"/>
      <c r="BB72" s="1262"/>
      <c r="BC72" s="1262"/>
      <c r="BD72" s="1262"/>
      <c r="BE72" s="1262"/>
      <c r="BF72" s="1262"/>
      <c r="BG72" s="1262"/>
      <c r="BH72" s="1262"/>
      <c r="BI72" s="1262"/>
      <c r="BJ72" s="1262"/>
      <c r="BK72" s="1262"/>
      <c r="BL72" s="1262"/>
      <c r="BM72" s="1262"/>
      <c r="BN72" s="1262"/>
      <c r="BO72" s="1263"/>
      <c r="BP72" s="1255" t="s">
        <v>526</v>
      </c>
      <c r="BQ72" s="1255"/>
      <c r="BR72" s="1255"/>
      <c r="BS72" s="1255"/>
      <c r="BT72" s="1255"/>
      <c r="BU72" s="1255"/>
      <c r="BV72" s="1255"/>
      <c r="BW72" s="1255"/>
      <c r="BX72" s="1255" t="s">
        <v>527</v>
      </c>
      <c r="BY72" s="1255"/>
      <c r="BZ72" s="1255"/>
      <c r="CA72" s="1255"/>
      <c r="CB72" s="1255"/>
      <c r="CC72" s="1255"/>
      <c r="CD72" s="1255"/>
      <c r="CE72" s="1255"/>
      <c r="CF72" s="1255" t="s">
        <v>528</v>
      </c>
      <c r="CG72" s="1255"/>
      <c r="CH72" s="1255"/>
      <c r="CI72" s="1255"/>
      <c r="CJ72" s="1255"/>
      <c r="CK72" s="1255"/>
      <c r="CL72" s="1255"/>
      <c r="CM72" s="1255"/>
      <c r="CN72" s="1255" t="s">
        <v>529</v>
      </c>
      <c r="CO72" s="1255"/>
      <c r="CP72" s="1255"/>
      <c r="CQ72" s="1255"/>
      <c r="CR72" s="1255"/>
      <c r="CS72" s="1255"/>
      <c r="CT72" s="1255"/>
      <c r="CU72" s="1255"/>
      <c r="CV72" s="1255" t="s">
        <v>530</v>
      </c>
      <c r="CW72" s="1255"/>
      <c r="CX72" s="1255"/>
      <c r="CY72" s="1255"/>
      <c r="CZ72" s="1255"/>
      <c r="DA72" s="1255"/>
      <c r="DB72" s="1255"/>
      <c r="DC72" s="1255"/>
    </row>
    <row r="73" spans="2:107" ht="13.5" x14ac:dyDescent="0.15">
      <c r="B73" s="365"/>
      <c r="G73" s="1264"/>
      <c r="H73" s="1264"/>
      <c r="I73" s="1264"/>
      <c r="J73" s="1264"/>
      <c r="K73" s="1254"/>
      <c r="L73" s="1254"/>
      <c r="M73" s="1254"/>
      <c r="N73" s="1254"/>
      <c r="AM73" s="371"/>
      <c r="AN73" s="1256" t="s">
        <v>566</v>
      </c>
      <c r="AO73" s="1256"/>
      <c r="AP73" s="1256"/>
      <c r="AQ73" s="1256"/>
      <c r="AR73" s="1256"/>
      <c r="AS73" s="1256"/>
      <c r="AT73" s="1256"/>
      <c r="AU73" s="1256"/>
      <c r="AV73" s="1256"/>
      <c r="AW73" s="1256"/>
      <c r="AX73" s="1256"/>
      <c r="AY73" s="1256"/>
      <c r="AZ73" s="1256"/>
      <c r="BA73" s="1256"/>
      <c r="BB73" s="1256" t="s">
        <v>564</v>
      </c>
      <c r="BC73" s="1256"/>
      <c r="BD73" s="1256"/>
      <c r="BE73" s="1256"/>
      <c r="BF73" s="1256"/>
      <c r="BG73" s="1256"/>
      <c r="BH73" s="1256"/>
      <c r="BI73" s="1256"/>
      <c r="BJ73" s="1256"/>
      <c r="BK73" s="1256"/>
      <c r="BL73" s="1256"/>
      <c r="BM73" s="1256"/>
      <c r="BN73" s="1256"/>
      <c r="BO73" s="1256"/>
      <c r="BP73" s="1253">
        <v>34.4</v>
      </c>
      <c r="BQ73" s="1253"/>
      <c r="BR73" s="1253"/>
      <c r="BS73" s="1253"/>
      <c r="BT73" s="1253"/>
      <c r="BU73" s="1253"/>
      <c r="BV73" s="1253"/>
      <c r="BW73" s="1253"/>
      <c r="BX73" s="1253">
        <v>30.3</v>
      </c>
      <c r="BY73" s="1253"/>
      <c r="BZ73" s="1253"/>
      <c r="CA73" s="1253"/>
      <c r="CB73" s="1253"/>
      <c r="CC73" s="1253"/>
      <c r="CD73" s="1253"/>
      <c r="CE73" s="1253"/>
      <c r="CF73" s="1253">
        <v>16.8</v>
      </c>
      <c r="CG73" s="1253"/>
      <c r="CH73" s="1253"/>
      <c r="CI73" s="1253"/>
      <c r="CJ73" s="1253"/>
      <c r="CK73" s="1253"/>
      <c r="CL73" s="1253"/>
      <c r="CM73" s="1253"/>
      <c r="CN73" s="1253">
        <v>9.1999999999999993</v>
      </c>
      <c r="CO73" s="1253"/>
      <c r="CP73" s="1253"/>
      <c r="CQ73" s="1253"/>
      <c r="CR73" s="1253"/>
      <c r="CS73" s="1253"/>
      <c r="CT73" s="1253"/>
      <c r="CU73" s="1253"/>
      <c r="CV73" s="1253">
        <v>10.6</v>
      </c>
      <c r="CW73" s="1253"/>
      <c r="CX73" s="1253"/>
      <c r="CY73" s="1253"/>
      <c r="CZ73" s="1253"/>
      <c r="DA73" s="1253"/>
      <c r="DB73" s="1253"/>
      <c r="DC73" s="1253"/>
    </row>
    <row r="74" spans="2:107" ht="13.5" x14ac:dyDescent="0.15">
      <c r="B74" s="365"/>
      <c r="G74" s="1264"/>
      <c r="H74" s="1264"/>
      <c r="I74" s="1264"/>
      <c r="J74" s="1264"/>
      <c r="K74" s="1254"/>
      <c r="L74" s="1254"/>
      <c r="M74" s="1254"/>
      <c r="N74" s="1254"/>
      <c r="AM74" s="37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ht="13.5" x14ac:dyDescent="0.15">
      <c r="B75" s="365"/>
      <c r="G75" s="1264"/>
      <c r="H75" s="1264"/>
      <c r="I75" s="1259"/>
      <c r="J75" s="1259"/>
      <c r="K75" s="1260"/>
      <c r="L75" s="1260"/>
      <c r="M75" s="1260"/>
      <c r="N75" s="1260"/>
      <c r="AM75" s="371"/>
      <c r="AN75" s="1256"/>
      <c r="AO75" s="1256"/>
      <c r="AP75" s="1256"/>
      <c r="AQ75" s="1256"/>
      <c r="AR75" s="1256"/>
      <c r="AS75" s="1256"/>
      <c r="AT75" s="1256"/>
      <c r="AU75" s="1256"/>
      <c r="AV75" s="1256"/>
      <c r="AW75" s="1256"/>
      <c r="AX75" s="1256"/>
      <c r="AY75" s="1256"/>
      <c r="AZ75" s="1256"/>
      <c r="BA75" s="1256"/>
      <c r="BB75" s="1256" t="s">
        <v>563</v>
      </c>
      <c r="BC75" s="1256"/>
      <c r="BD75" s="1256"/>
      <c r="BE75" s="1256"/>
      <c r="BF75" s="1256"/>
      <c r="BG75" s="1256"/>
      <c r="BH75" s="1256"/>
      <c r="BI75" s="1256"/>
      <c r="BJ75" s="1256"/>
      <c r="BK75" s="1256"/>
      <c r="BL75" s="1256"/>
      <c r="BM75" s="1256"/>
      <c r="BN75" s="1256"/>
      <c r="BO75" s="1256"/>
      <c r="BP75" s="1253">
        <v>9.1</v>
      </c>
      <c r="BQ75" s="1253"/>
      <c r="BR75" s="1253"/>
      <c r="BS75" s="1253"/>
      <c r="BT75" s="1253"/>
      <c r="BU75" s="1253"/>
      <c r="BV75" s="1253"/>
      <c r="BW75" s="1253"/>
      <c r="BX75" s="1253">
        <v>8.4</v>
      </c>
      <c r="BY75" s="1253"/>
      <c r="BZ75" s="1253"/>
      <c r="CA75" s="1253"/>
      <c r="CB75" s="1253"/>
      <c r="CC75" s="1253"/>
      <c r="CD75" s="1253"/>
      <c r="CE75" s="1253"/>
      <c r="CF75" s="1253">
        <v>7.1</v>
      </c>
      <c r="CG75" s="1253"/>
      <c r="CH75" s="1253"/>
      <c r="CI75" s="1253"/>
      <c r="CJ75" s="1253"/>
      <c r="CK75" s="1253"/>
      <c r="CL75" s="1253"/>
      <c r="CM75" s="1253"/>
      <c r="CN75" s="1253">
        <v>5.8</v>
      </c>
      <c r="CO75" s="1253"/>
      <c r="CP75" s="1253"/>
      <c r="CQ75" s="1253"/>
      <c r="CR75" s="1253"/>
      <c r="CS75" s="1253"/>
      <c r="CT75" s="1253"/>
      <c r="CU75" s="1253"/>
      <c r="CV75" s="1253">
        <v>5.4</v>
      </c>
      <c r="CW75" s="1253"/>
      <c r="CX75" s="1253"/>
      <c r="CY75" s="1253"/>
      <c r="CZ75" s="1253"/>
      <c r="DA75" s="1253"/>
      <c r="DB75" s="1253"/>
      <c r="DC75" s="1253"/>
    </row>
    <row r="76" spans="2:107" ht="13.5" x14ac:dyDescent="0.15">
      <c r="B76" s="365"/>
      <c r="G76" s="1264"/>
      <c r="H76" s="1264"/>
      <c r="I76" s="1259"/>
      <c r="J76" s="1259"/>
      <c r="K76" s="1260"/>
      <c r="L76" s="1260"/>
      <c r="M76" s="1260"/>
      <c r="N76" s="1260"/>
      <c r="AM76" s="37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ht="13.5" x14ac:dyDescent="0.15">
      <c r="B77" s="365"/>
      <c r="G77" s="1259"/>
      <c r="H77" s="1259"/>
      <c r="I77" s="1259"/>
      <c r="J77" s="1259"/>
      <c r="K77" s="1254"/>
      <c r="L77" s="1254"/>
      <c r="M77" s="1254"/>
      <c r="N77" s="1254"/>
      <c r="AN77" s="1255" t="s">
        <v>565</v>
      </c>
      <c r="AO77" s="1255"/>
      <c r="AP77" s="1255"/>
      <c r="AQ77" s="1255"/>
      <c r="AR77" s="1255"/>
      <c r="AS77" s="1255"/>
      <c r="AT77" s="1255"/>
      <c r="AU77" s="1255"/>
      <c r="AV77" s="1255"/>
      <c r="AW77" s="1255"/>
      <c r="AX77" s="1255"/>
      <c r="AY77" s="1255"/>
      <c r="AZ77" s="1255"/>
      <c r="BA77" s="1255"/>
      <c r="BB77" s="1256" t="s">
        <v>564</v>
      </c>
      <c r="BC77" s="1256"/>
      <c r="BD77" s="1256"/>
      <c r="BE77" s="1256"/>
      <c r="BF77" s="1256"/>
      <c r="BG77" s="1256"/>
      <c r="BH77" s="1256"/>
      <c r="BI77" s="1256"/>
      <c r="BJ77" s="1256"/>
      <c r="BK77" s="1256"/>
      <c r="BL77" s="1256"/>
      <c r="BM77" s="1256"/>
      <c r="BN77" s="1256"/>
      <c r="BO77" s="1256"/>
      <c r="BP77" s="1253">
        <v>0</v>
      </c>
      <c r="BQ77" s="1253"/>
      <c r="BR77" s="1253"/>
      <c r="BS77" s="1253"/>
      <c r="BT77" s="1253"/>
      <c r="BU77" s="1253"/>
      <c r="BV77" s="1253"/>
      <c r="BW77" s="1253"/>
      <c r="BX77" s="1253">
        <v>0</v>
      </c>
      <c r="BY77" s="1253"/>
      <c r="BZ77" s="1253"/>
      <c r="CA77" s="1253"/>
      <c r="CB77" s="1253"/>
      <c r="CC77" s="1253"/>
      <c r="CD77" s="1253"/>
      <c r="CE77" s="1253"/>
      <c r="CF77" s="1253">
        <v>0</v>
      </c>
      <c r="CG77" s="1253"/>
      <c r="CH77" s="1253"/>
      <c r="CI77" s="1253"/>
      <c r="CJ77" s="1253"/>
      <c r="CK77" s="1253"/>
      <c r="CL77" s="1253"/>
      <c r="CM77" s="1253"/>
      <c r="CN77" s="1253">
        <v>0</v>
      </c>
      <c r="CO77" s="1253"/>
      <c r="CP77" s="1253"/>
      <c r="CQ77" s="1253"/>
      <c r="CR77" s="1253"/>
      <c r="CS77" s="1253"/>
      <c r="CT77" s="1253"/>
      <c r="CU77" s="1253"/>
      <c r="CV77" s="1253">
        <v>0</v>
      </c>
      <c r="CW77" s="1253"/>
      <c r="CX77" s="1253"/>
      <c r="CY77" s="1253"/>
      <c r="CZ77" s="1253"/>
      <c r="DA77" s="1253"/>
      <c r="DB77" s="1253"/>
      <c r="DC77" s="1253"/>
    </row>
    <row r="78" spans="2:107" ht="13.5" x14ac:dyDescent="0.15">
      <c r="B78" s="365"/>
      <c r="G78" s="1259"/>
      <c r="H78" s="1259"/>
      <c r="I78" s="1259"/>
      <c r="J78" s="1259"/>
      <c r="K78" s="1254"/>
      <c r="L78" s="1254"/>
      <c r="M78" s="1254"/>
      <c r="N78" s="1254"/>
      <c r="AN78" s="1255"/>
      <c r="AO78" s="1255"/>
      <c r="AP78" s="1255"/>
      <c r="AQ78" s="1255"/>
      <c r="AR78" s="1255"/>
      <c r="AS78" s="1255"/>
      <c r="AT78" s="1255"/>
      <c r="AU78" s="1255"/>
      <c r="AV78" s="1255"/>
      <c r="AW78" s="1255"/>
      <c r="AX78" s="1255"/>
      <c r="AY78" s="1255"/>
      <c r="AZ78" s="1255"/>
      <c r="BA78" s="1255"/>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ht="13.5" x14ac:dyDescent="0.15">
      <c r="B79" s="365"/>
      <c r="G79" s="1259"/>
      <c r="H79" s="1259"/>
      <c r="I79" s="1257"/>
      <c r="J79" s="1257"/>
      <c r="K79" s="1258"/>
      <c r="L79" s="1258"/>
      <c r="M79" s="1258"/>
      <c r="N79" s="1258"/>
      <c r="AN79" s="1255"/>
      <c r="AO79" s="1255"/>
      <c r="AP79" s="1255"/>
      <c r="AQ79" s="1255"/>
      <c r="AR79" s="1255"/>
      <c r="AS79" s="1255"/>
      <c r="AT79" s="1255"/>
      <c r="AU79" s="1255"/>
      <c r="AV79" s="1255"/>
      <c r="AW79" s="1255"/>
      <c r="AX79" s="1255"/>
      <c r="AY79" s="1255"/>
      <c r="AZ79" s="1255"/>
      <c r="BA79" s="1255"/>
      <c r="BB79" s="1256" t="s">
        <v>563</v>
      </c>
      <c r="BC79" s="1256"/>
      <c r="BD79" s="1256"/>
      <c r="BE79" s="1256"/>
      <c r="BF79" s="1256"/>
      <c r="BG79" s="1256"/>
      <c r="BH79" s="1256"/>
      <c r="BI79" s="1256"/>
      <c r="BJ79" s="1256"/>
      <c r="BK79" s="1256"/>
      <c r="BL79" s="1256"/>
      <c r="BM79" s="1256"/>
      <c r="BN79" s="1256"/>
      <c r="BO79" s="1256"/>
      <c r="BP79" s="1253">
        <v>8.6</v>
      </c>
      <c r="BQ79" s="1253"/>
      <c r="BR79" s="1253"/>
      <c r="BS79" s="1253"/>
      <c r="BT79" s="1253"/>
      <c r="BU79" s="1253"/>
      <c r="BV79" s="1253"/>
      <c r="BW79" s="1253"/>
      <c r="BX79" s="1253">
        <v>7.4</v>
      </c>
      <c r="BY79" s="1253"/>
      <c r="BZ79" s="1253"/>
      <c r="CA79" s="1253"/>
      <c r="CB79" s="1253"/>
      <c r="CC79" s="1253"/>
      <c r="CD79" s="1253"/>
      <c r="CE79" s="1253"/>
      <c r="CF79" s="1253">
        <v>7.5</v>
      </c>
      <c r="CG79" s="1253"/>
      <c r="CH79" s="1253"/>
      <c r="CI79" s="1253"/>
      <c r="CJ79" s="1253"/>
      <c r="CK79" s="1253"/>
      <c r="CL79" s="1253"/>
      <c r="CM79" s="1253"/>
      <c r="CN79" s="1253">
        <v>7.5</v>
      </c>
      <c r="CO79" s="1253"/>
      <c r="CP79" s="1253"/>
      <c r="CQ79" s="1253"/>
      <c r="CR79" s="1253"/>
      <c r="CS79" s="1253"/>
      <c r="CT79" s="1253"/>
      <c r="CU79" s="1253"/>
      <c r="CV79" s="1253">
        <v>7.7</v>
      </c>
      <c r="CW79" s="1253"/>
      <c r="CX79" s="1253"/>
      <c r="CY79" s="1253"/>
      <c r="CZ79" s="1253"/>
      <c r="DA79" s="1253"/>
      <c r="DB79" s="1253"/>
      <c r="DC79" s="1253"/>
    </row>
    <row r="80" spans="2:107" ht="13.5" x14ac:dyDescent="0.15">
      <c r="B80" s="365"/>
      <c r="G80" s="1259"/>
      <c r="H80" s="1259"/>
      <c r="I80" s="1257"/>
      <c r="J80" s="1257"/>
      <c r="K80" s="1258"/>
      <c r="L80" s="1258"/>
      <c r="M80" s="1258"/>
      <c r="N80" s="1258"/>
      <c r="AN80" s="1255"/>
      <c r="AO80" s="1255"/>
      <c r="AP80" s="1255"/>
      <c r="AQ80" s="1255"/>
      <c r="AR80" s="1255"/>
      <c r="AS80" s="1255"/>
      <c r="AT80" s="1255"/>
      <c r="AU80" s="1255"/>
      <c r="AV80" s="1255"/>
      <c r="AW80" s="1255"/>
      <c r="AX80" s="1255"/>
      <c r="AY80" s="1255"/>
      <c r="AZ80" s="1255"/>
      <c r="BA80" s="1255"/>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ht="13.5" x14ac:dyDescent="0.15">
      <c r="B81" s="365"/>
    </row>
    <row r="82" spans="2:109" ht="17.25" x14ac:dyDescent="0.15">
      <c r="B82" s="365"/>
      <c r="K82" s="370"/>
      <c r="L82" s="370"/>
      <c r="M82" s="370"/>
      <c r="N82" s="370"/>
      <c r="AQ82" s="370"/>
      <c r="AR82" s="370"/>
      <c r="AS82" s="370"/>
      <c r="AT82" s="370"/>
      <c r="BC82" s="370"/>
      <c r="BD82" s="370"/>
      <c r="BE82" s="370"/>
      <c r="BF82" s="370"/>
      <c r="BO82" s="370"/>
      <c r="BP82" s="370"/>
      <c r="BQ82" s="370"/>
      <c r="BR82" s="370"/>
      <c r="CA82" s="370"/>
      <c r="CB82" s="370"/>
      <c r="CC82" s="370"/>
      <c r="CD82" s="370"/>
      <c r="CM82" s="370"/>
      <c r="CN82" s="370"/>
      <c r="CO82" s="370"/>
      <c r="CP82" s="370"/>
      <c r="CY82" s="370"/>
      <c r="CZ82" s="370"/>
      <c r="DA82" s="370"/>
      <c r="DB82" s="370"/>
      <c r="DC82" s="370"/>
    </row>
    <row r="83" spans="2:109" ht="13.5" x14ac:dyDescent="0.15">
      <c r="B83" s="369"/>
      <c r="C83" s="368"/>
      <c r="D83" s="368"/>
      <c r="E83" s="368"/>
      <c r="F83" s="368"/>
      <c r="G83" s="368"/>
      <c r="H83" s="368"/>
      <c r="I83" s="368"/>
      <c r="J83" s="368"/>
      <c r="K83" s="368"/>
      <c r="L83" s="368"/>
      <c r="M83" s="368"/>
      <c r="N83" s="368"/>
      <c r="O83" s="368"/>
      <c r="P83" s="368"/>
      <c r="Q83" s="368"/>
      <c r="R83" s="368"/>
      <c r="S83" s="368"/>
      <c r="T83" s="368"/>
      <c r="U83" s="368"/>
      <c r="V83" s="368"/>
      <c r="W83" s="368"/>
      <c r="X83" s="368"/>
      <c r="Y83" s="368"/>
      <c r="Z83" s="368"/>
      <c r="AA83" s="368"/>
      <c r="AB83" s="368"/>
      <c r="AC83" s="368"/>
      <c r="AD83" s="368"/>
      <c r="AE83" s="368"/>
      <c r="AF83" s="368"/>
      <c r="AG83" s="368"/>
      <c r="AH83" s="368"/>
      <c r="AI83" s="368"/>
      <c r="AJ83" s="368"/>
      <c r="AK83" s="368"/>
      <c r="AL83" s="368"/>
      <c r="AM83" s="368"/>
      <c r="AN83" s="368"/>
      <c r="AO83" s="368"/>
      <c r="AP83" s="368"/>
      <c r="AQ83" s="368"/>
      <c r="AR83" s="368"/>
      <c r="AS83" s="368"/>
      <c r="AT83" s="368"/>
      <c r="AU83" s="368"/>
      <c r="AV83" s="368"/>
      <c r="AW83" s="368"/>
      <c r="AX83" s="368"/>
      <c r="AY83" s="368"/>
      <c r="AZ83" s="368"/>
      <c r="BA83" s="368"/>
      <c r="BB83" s="368"/>
      <c r="BC83" s="368"/>
      <c r="BD83" s="368"/>
      <c r="BE83" s="368"/>
      <c r="BF83" s="368"/>
      <c r="BG83" s="368"/>
      <c r="BH83" s="368"/>
      <c r="BI83" s="368"/>
      <c r="BJ83" s="368"/>
      <c r="BK83" s="368"/>
      <c r="BL83" s="368"/>
      <c r="BM83" s="368"/>
      <c r="BN83" s="368"/>
      <c r="BO83" s="368"/>
      <c r="BP83" s="368"/>
      <c r="BQ83" s="368"/>
      <c r="BR83" s="368"/>
      <c r="BS83" s="368"/>
      <c r="BT83" s="368"/>
      <c r="BU83" s="368"/>
      <c r="BV83" s="368"/>
      <c r="BW83" s="368"/>
      <c r="BX83" s="368"/>
      <c r="BY83" s="368"/>
      <c r="BZ83" s="368"/>
      <c r="CA83" s="368"/>
      <c r="CB83" s="368"/>
      <c r="CC83" s="368"/>
      <c r="CD83" s="368"/>
      <c r="CE83" s="368"/>
      <c r="CF83" s="368"/>
      <c r="CG83" s="368"/>
      <c r="CH83" s="368"/>
      <c r="CI83" s="368"/>
      <c r="CJ83" s="368"/>
      <c r="CK83" s="368"/>
      <c r="CL83" s="368"/>
      <c r="CM83" s="368"/>
      <c r="CN83" s="368"/>
      <c r="CO83" s="368"/>
      <c r="CP83" s="368"/>
      <c r="CQ83" s="368"/>
      <c r="CR83" s="368"/>
      <c r="CS83" s="368"/>
      <c r="CT83" s="368"/>
      <c r="CU83" s="368"/>
      <c r="CV83" s="368"/>
      <c r="CW83" s="368"/>
      <c r="CX83" s="368"/>
      <c r="CY83" s="368"/>
      <c r="CZ83" s="368"/>
      <c r="DA83" s="368"/>
      <c r="DB83" s="368"/>
      <c r="DC83" s="368"/>
      <c r="DD83" s="367"/>
    </row>
    <row r="84" spans="2:109" ht="13.5" x14ac:dyDescent="0.15">
      <c r="DD84" s="364"/>
      <c r="DE84" s="364"/>
    </row>
    <row r="85" spans="2:109" ht="13.5" x14ac:dyDescent="0.15">
      <c r="DD85" s="364"/>
      <c r="DE85" s="364"/>
    </row>
  </sheetData>
  <sheetProtection algorithmName="SHA-512" hashValue="6HlPXcHecQPFULxpzpOI4YH6hENs6dQQ1KAnHVU7TbnL7FSfG4RWhcBfi/Z+0Sy5e6fq1+Burjq4vgEE5tIrGQ==" saltValue="wbBEDKrMMKX6GOVqdEKKQ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CN53:CU54"/>
    <mergeCell ref="CV51:DC52"/>
    <mergeCell ref="I53:J54"/>
    <mergeCell ref="K53:K54"/>
    <mergeCell ref="L53:L54"/>
    <mergeCell ref="M53:M54"/>
    <mergeCell ref="N53:N54"/>
    <mergeCell ref="BB53:BO54"/>
    <mergeCell ref="BP53:BW54"/>
    <mergeCell ref="BX53:CE54"/>
    <mergeCell ref="CF53:CM54"/>
    <mergeCell ref="L51:L52"/>
    <mergeCell ref="M51:M52"/>
    <mergeCell ref="N51:N52"/>
    <mergeCell ref="I57:J58"/>
    <mergeCell ref="K57:K58"/>
    <mergeCell ref="L57:L58"/>
    <mergeCell ref="M57:M58"/>
    <mergeCell ref="N57:N58"/>
    <mergeCell ref="AN51:BA54"/>
    <mergeCell ref="CV57:DC58"/>
    <mergeCell ref="AN65:DC69"/>
    <mergeCell ref="BX55:CE56"/>
    <mergeCell ref="CF55:CM56"/>
    <mergeCell ref="CN55:CU56"/>
    <mergeCell ref="CV55:DC56"/>
    <mergeCell ref="BP55:BW56"/>
    <mergeCell ref="G51:H54"/>
    <mergeCell ref="BP57:BW58"/>
    <mergeCell ref="BX57:CE58"/>
    <mergeCell ref="CF57:CM58"/>
    <mergeCell ref="CN57:CU58"/>
    <mergeCell ref="BB57:BO58"/>
    <mergeCell ref="CV53:DC54"/>
    <mergeCell ref="G55:H58"/>
    <mergeCell ref="I55:J56"/>
    <mergeCell ref="K55:K56"/>
    <mergeCell ref="L55:L56"/>
    <mergeCell ref="M55:M56"/>
    <mergeCell ref="N55:N56"/>
    <mergeCell ref="AN55:BA58"/>
    <mergeCell ref="BB55:BO56"/>
    <mergeCell ref="I51:J52"/>
    <mergeCell ref="K51:K52"/>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BP79:BW80"/>
    <mergeCell ref="BX79:CE80"/>
    <mergeCell ref="N77:N78"/>
    <mergeCell ref="AN77:BA80"/>
    <mergeCell ref="BB77:BO78"/>
    <mergeCell ref="BP77:BW78"/>
    <mergeCell ref="BX77:CE78"/>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8D024-94ED-4B58-847C-CB4D411823B6}">
  <sheetPr>
    <tabColor rgb="FFFF0000"/>
    <pageSetUpPr fitToPage="1"/>
  </sheetPr>
  <dimension ref="A1:DR125"/>
  <sheetViews>
    <sheetView showGridLines="0" topLeftCell="AX22" zoomScaleNormal="100" zoomScaleSheetLayoutView="70" workbookViewId="0">
      <selection activeCell="BB53" sqref="BB53:BO54"/>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476</v>
      </c>
    </row>
  </sheetData>
  <sheetProtection algorithmName="SHA-512" hashValue="BbjA4/RpY0M4CdfvaVcpAHV+bLVVbDBKJTzvhuakHzjCiK1v819Pi0tKkyhexPqdlHMIiQOJ/81scDnV1Or9Aw==" saltValue="VsG6Jz9YcGgJvcUs5SUAE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AB492-3242-475A-9CAC-3CF4DF9DDD22}">
  <sheetPr>
    <tabColor rgb="FFFF0000"/>
    <pageSetUpPr fitToPage="1"/>
  </sheetPr>
  <dimension ref="A1:DR125"/>
  <sheetViews>
    <sheetView showGridLines="0" topLeftCell="BB91" zoomScaleNormal="100" zoomScaleSheetLayoutView="55" workbookViewId="0">
      <selection activeCell="BB53" sqref="BB53:BO54"/>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476</v>
      </c>
    </row>
  </sheetData>
  <sheetProtection algorithmName="SHA-512" hashValue="tEGcaMJENbjOPW7bGdj5tzag0y8HFZ9kgQPkNkXx7yddPOlTwxrYD+9QYNRuhxORxU12cAQIiXQodGq/Db2VSw==" saltValue="4OnQXY/oLmVJ+0q0EcvVt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525</v>
      </c>
      <c r="G2" s="151"/>
      <c r="H2" s="152"/>
    </row>
    <row r="3" spans="1:8" x14ac:dyDescent="0.15">
      <c r="A3" s="148" t="s">
        <v>518</v>
      </c>
      <c r="B3" s="153"/>
      <c r="C3" s="154"/>
      <c r="D3" s="155">
        <v>122580</v>
      </c>
      <c r="E3" s="156"/>
      <c r="F3" s="157">
        <v>190274</v>
      </c>
      <c r="G3" s="158"/>
      <c r="H3" s="159"/>
    </row>
    <row r="4" spans="1:8" x14ac:dyDescent="0.15">
      <c r="A4" s="160"/>
      <c r="B4" s="161"/>
      <c r="C4" s="162"/>
      <c r="D4" s="163">
        <v>32360</v>
      </c>
      <c r="E4" s="164"/>
      <c r="F4" s="165">
        <v>88584</v>
      </c>
      <c r="G4" s="166"/>
      <c r="H4" s="167"/>
    </row>
    <row r="5" spans="1:8" x14ac:dyDescent="0.15">
      <c r="A5" s="148" t="s">
        <v>520</v>
      </c>
      <c r="B5" s="153"/>
      <c r="C5" s="154"/>
      <c r="D5" s="155">
        <v>72655</v>
      </c>
      <c r="E5" s="156"/>
      <c r="F5" s="157">
        <v>301035</v>
      </c>
      <c r="G5" s="158"/>
      <c r="H5" s="159"/>
    </row>
    <row r="6" spans="1:8" x14ac:dyDescent="0.15">
      <c r="A6" s="160"/>
      <c r="B6" s="161"/>
      <c r="C6" s="162"/>
      <c r="D6" s="163">
        <v>26437</v>
      </c>
      <c r="E6" s="164"/>
      <c r="F6" s="165">
        <v>154376</v>
      </c>
      <c r="G6" s="166"/>
      <c r="H6" s="167"/>
    </row>
    <row r="7" spans="1:8" x14ac:dyDescent="0.15">
      <c r="A7" s="148" t="s">
        <v>521</v>
      </c>
      <c r="B7" s="153"/>
      <c r="C7" s="154"/>
      <c r="D7" s="155">
        <v>104464</v>
      </c>
      <c r="E7" s="156"/>
      <c r="F7" s="157">
        <v>277467</v>
      </c>
      <c r="G7" s="158"/>
      <c r="H7" s="159"/>
    </row>
    <row r="8" spans="1:8" x14ac:dyDescent="0.15">
      <c r="A8" s="160"/>
      <c r="B8" s="161"/>
      <c r="C8" s="162"/>
      <c r="D8" s="163">
        <v>64835</v>
      </c>
      <c r="E8" s="164"/>
      <c r="F8" s="165">
        <v>128378</v>
      </c>
      <c r="G8" s="166"/>
      <c r="H8" s="167"/>
    </row>
    <row r="9" spans="1:8" x14ac:dyDescent="0.15">
      <c r="A9" s="148" t="s">
        <v>522</v>
      </c>
      <c r="B9" s="153"/>
      <c r="C9" s="154"/>
      <c r="D9" s="155">
        <v>94316</v>
      </c>
      <c r="E9" s="156"/>
      <c r="F9" s="157">
        <v>282256</v>
      </c>
      <c r="G9" s="158"/>
      <c r="H9" s="159"/>
    </row>
    <row r="10" spans="1:8" x14ac:dyDescent="0.15">
      <c r="A10" s="160"/>
      <c r="B10" s="161"/>
      <c r="C10" s="162"/>
      <c r="D10" s="163">
        <v>51843</v>
      </c>
      <c r="E10" s="164"/>
      <c r="F10" s="165">
        <v>145453</v>
      </c>
      <c r="G10" s="166"/>
      <c r="H10" s="167"/>
    </row>
    <row r="11" spans="1:8" x14ac:dyDescent="0.15">
      <c r="A11" s="148" t="s">
        <v>523</v>
      </c>
      <c r="B11" s="153"/>
      <c r="C11" s="154"/>
      <c r="D11" s="155">
        <v>103304</v>
      </c>
      <c r="E11" s="156"/>
      <c r="F11" s="157">
        <v>295341</v>
      </c>
      <c r="G11" s="158"/>
      <c r="H11" s="159"/>
    </row>
    <row r="12" spans="1:8" x14ac:dyDescent="0.15">
      <c r="A12" s="160"/>
      <c r="B12" s="161"/>
      <c r="C12" s="168"/>
      <c r="D12" s="163">
        <v>65677</v>
      </c>
      <c r="E12" s="164"/>
      <c r="F12" s="165">
        <v>137402</v>
      </c>
      <c r="G12" s="166"/>
      <c r="H12" s="167"/>
    </row>
    <row r="13" spans="1:8" x14ac:dyDescent="0.15">
      <c r="A13" s="148"/>
      <c r="B13" s="153"/>
      <c r="C13" s="169"/>
      <c r="D13" s="170">
        <v>99464</v>
      </c>
      <c r="E13" s="171"/>
      <c r="F13" s="172">
        <v>269275</v>
      </c>
      <c r="G13" s="173"/>
      <c r="H13" s="159"/>
    </row>
    <row r="14" spans="1:8" x14ac:dyDescent="0.15">
      <c r="A14" s="160"/>
      <c r="B14" s="161"/>
      <c r="C14" s="162"/>
      <c r="D14" s="163">
        <v>48230</v>
      </c>
      <c r="E14" s="164"/>
      <c r="F14" s="165">
        <v>130839</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2.93</v>
      </c>
      <c r="C19" s="174">
        <f>ROUND(VALUE(SUBSTITUTE(実質収支比率等に係る経年分析!G$48,"▲","-")),2)</f>
        <v>4.38</v>
      </c>
      <c r="D19" s="174">
        <f>ROUND(VALUE(SUBSTITUTE(実質収支比率等に係る経年分析!H$48,"▲","-")),2)</f>
        <v>10.3</v>
      </c>
      <c r="E19" s="174">
        <f>ROUND(VALUE(SUBSTITUTE(実質収支比率等に係る経年分析!I$48,"▲","-")),2)</f>
        <v>3.46</v>
      </c>
      <c r="F19" s="174">
        <f>ROUND(VALUE(SUBSTITUTE(実質収支比率等に係る経年分析!J$48,"▲","-")),2)</f>
        <v>5.12</v>
      </c>
    </row>
    <row r="20" spans="1:11" x14ac:dyDescent="0.15">
      <c r="A20" s="174" t="s">
        <v>53</v>
      </c>
      <c r="B20" s="174">
        <f>ROUND(VALUE(SUBSTITUTE(実質収支比率等に係る経年分析!F$47,"▲","-")),2)</f>
        <v>37.270000000000003</v>
      </c>
      <c r="C20" s="174">
        <f>ROUND(VALUE(SUBSTITUTE(実質収支比率等に係る経年分析!G$47,"▲","-")),2)</f>
        <v>37.21</v>
      </c>
      <c r="D20" s="174">
        <f>ROUND(VALUE(SUBSTITUTE(実質収支比率等に係る経年分析!H$47,"▲","-")),2)</f>
        <v>37.29</v>
      </c>
      <c r="E20" s="174">
        <f>ROUND(VALUE(SUBSTITUTE(実質収支比率等に係る経年分析!I$47,"▲","-")),2)</f>
        <v>45.24</v>
      </c>
      <c r="F20" s="174">
        <f>ROUND(VALUE(SUBSTITUTE(実質収支比率等に係る経年分析!J$47,"▲","-")),2)</f>
        <v>42.93</v>
      </c>
    </row>
    <row r="21" spans="1:11" x14ac:dyDescent="0.15">
      <c r="A21" s="174" t="s">
        <v>54</v>
      </c>
      <c r="B21" s="174">
        <f>IF(ISNUMBER(VALUE(SUBSTITUTE(実質収支比率等に係る経年分析!F$49,"▲","-"))),ROUND(VALUE(SUBSTITUTE(実質収支比率等に係る経年分析!F$49,"▲","-")),2),NA())</f>
        <v>-5.57</v>
      </c>
      <c r="C21" s="174">
        <f>IF(ISNUMBER(VALUE(SUBSTITUTE(実質収支比率等に係る経年分析!G$49,"▲","-"))),ROUND(VALUE(SUBSTITUTE(実質収支比率等に係る経年分析!G$49,"▲","-")),2),NA())</f>
        <v>1.58</v>
      </c>
      <c r="D21" s="174">
        <f>IF(ISNUMBER(VALUE(SUBSTITUTE(実質収支比率等に係る経年分析!H$49,"▲","-"))),ROUND(VALUE(SUBSTITUTE(実質収支比率等に係る経年分析!H$49,"▲","-")),2),NA())</f>
        <v>6.58</v>
      </c>
      <c r="E21" s="174">
        <f>IF(ISNUMBER(VALUE(SUBSTITUTE(実質収支比率等に係る経年分析!I$49,"▲","-"))),ROUND(VALUE(SUBSTITUTE(実質収支比率等に係る経年分析!I$49,"▲","-")),2),NA())</f>
        <v>-7.22</v>
      </c>
      <c r="F21" s="174">
        <f>IF(ISNUMBER(VALUE(SUBSTITUTE(実質収支比率等に係る経年分析!J$49,"▲","-"))),ROUND(VALUE(SUBSTITUTE(実質収支比率等に係る経年分析!J$49,"▲","-")),2),NA())</f>
        <v>-2.23</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15">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0.05</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0.01</v>
      </c>
    </row>
    <row r="32" spans="1:11" x14ac:dyDescent="0.15">
      <c r="A32" s="175" t="str">
        <f>IF(連結実質赤字比率に係る赤字・黒字の構成分析!C$38="",NA(),連結実質赤字比率に係る赤字・黒字の構成分析!C$38)</f>
        <v>国民健康保険事業勘定特別会計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1.02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0.85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0.45</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0.83</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7.0000000000000007E-2</v>
      </c>
    </row>
    <row r="33" spans="1:16" x14ac:dyDescent="0.15">
      <c r="A33" s="175" t="str">
        <f>IF(連結実質赤字比率に係る赤字・黒字の構成分析!C$37="",NA(),連結実質赤字比率に係る赤字・黒字の構成分析!C$37)</f>
        <v>国民健康保険町立田子診療所及び介護老人保健施設事業特別会計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0.18</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0.18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0.26</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0.22</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0.16</v>
      </c>
    </row>
    <row r="34" spans="1:16" x14ac:dyDescent="0.15">
      <c r="A34" s="175" t="str">
        <f>IF(連結実質赤字比率に係る赤字・黒字の構成分析!C$36="",NA(),連結実質赤字比率に係る赤字・黒字の構成分析!C$36)</f>
        <v>水道事業特別会計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1.61</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1.57</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1.63</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1.48</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1.44</v>
      </c>
    </row>
    <row r="35" spans="1:16" x14ac:dyDescent="0.15">
      <c r="A35" s="175" t="str">
        <f>IF(連結実質赤字比率に係る赤字・黒字の構成分析!C$35="",NA(),連結実質赤字比率に係る赤字・黒字の構成分析!C$35)</f>
        <v>介護保険事業勘定特別会計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1.1399999999999999</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0.71</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0.56000000000000005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0.74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2.52</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2.93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4.38</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10.29</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3.45</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5.1100000000000003</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425</v>
      </c>
      <c r="E42" s="176"/>
      <c r="F42" s="176"/>
      <c r="G42" s="176">
        <f>'実質公債費比率（分子）の構造'!L$52</f>
        <v>434</v>
      </c>
      <c r="H42" s="176"/>
      <c r="I42" s="176"/>
      <c r="J42" s="176">
        <f>'実質公債費比率（分子）の構造'!M$52</f>
        <v>439</v>
      </c>
      <c r="K42" s="176"/>
      <c r="L42" s="176"/>
      <c r="M42" s="176">
        <f>'実質公債費比率（分子）の構造'!N$52</f>
        <v>401</v>
      </c>
      <c r="N42" s="176"/>
      <c r="O42" s="176"/>
      <c r="P42" s="176">
        <f>'実質公債費比率（分子）の構造'!O$52</f>
        <v>399</v>
      </c>
    </row>
    <row r="43" spans="1:16" x14ac:dyDescent="0.15">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f>'実質公債費比率（分子）の構造'!K$50</f>
        <v>5</v>
      </c>
      <c r="C44" s="176"/>
      <c r="D44" s="176"/>
      <c r="E44" s="176">
        <f>'実質公債費比率（分子）の構造'!L$50</f>
        <v>4</v>
      </c>
      <c r="F44" s="176"/>
      <c r="G44" s="176"/>
      <c r="H44" s="176">
        <f>'実質公債費比率（分子）の構造'!M$50</f>
        <v>3</v>
      </c>
      <c r="I44" s="176"/>
      <c r="J44" s="176"/>
      <c r="K44" s="176">
        <f>'実質公債費比率（分子）の構造'!N$50</f>
        <v>3</v>
      </c>
      <c r="L44" s="176"/>
      <c r="M44" s="176"/>
      <c r="N44" s="176">
        <f>'実質公債費比率（分子）の構造'!O$50</f>
        <v>2</v>
      </c>
      <c r="O44" s="176"/>
      <c r="P44" s="176"/>
    </row>
    <row r="45" spans="1:16" x14ac:dyDescent="0.15">
      <c r="A45" s="176" t="s">
        <v>63</v>
      </c>
      <c r="B45" s="176">
        <f>'実質公債費比率（分子）の構造'!K$49</f>
        <v>14</v>
      </c>
      <c r="C45" s="176"/>
      <c r="D45" s="176"/>
      <c r="E45" s="176">
        <f>'実質公債費比率（分子）の構造'!L$49</f>
        <v>10</v>
      </c>
      <c r="F45" s="176"/>
      <c r="G45" s="176"/>
      <c r="H45" s="176">
        <f>'実質公債費比率（分子）の構造'!M$49</f>
        <v>10</v>
      </c>
      <c r="I45" s="176"/>
      <c r="J45" s="176"/>
      <c r="K45" s="176">
        <f>'実質公債費比率（分子）の構造'!N$49</f>
        <v>12</v>
      </c>
      <c r="L45" s="176"/>
      <c r="M45" s="176"/>
      <c r="N45" s="176">
        <f>'実質公債費比率（分子）の構造'!O$49</f>
        <v>12</v>
      </c>
      <c r="O45" s="176"/>
      <c r="P45" s="176"/>
    </row>
    <row r="46" spans="1:16" x14ac:dyDescent="0.15">
      <c r="A46" s="176" t="s">
        <v>64</v>
      </c>
      <c r="B46" s="176">
        <f>'実質公債費比率（分子）の構造'!K$48</f>
        <v>1</v>
      </c>
      <c r="C46" s="176"/>
      <c r="D46" s="176"/>
      <c r="E46" s="176">
        <f>'実質公債費比率（分子）の構造'!L$48</f>
        <v>1</v>
      </c>
      <c r="F46" s="176"/>
      <c r="G46" s="176"/>
      <c r="H46" s="176">
        <f>'実質公債費比率（分子）の構造'!M$48</f>
        <v>0</v>
      </c>
      <c r="I46" s="176"/>
      <c r="J46" s="176"/>
      <c r="K46" s="176">
        <f>'実質公債費比率（分子）の構造'!N$48</f>
        <v>0</v>
      </c>
      <c r="L46" s="176"/>
      <c r="M46" s="176"/>
      <c r="N46" s="176">
        <f>'実質公債費比率（分子）の構造'!O$48</f>
        <v>11</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615</v>
      </c>
      <c r="C49" s="176"/>
      <c r="D49" s="176"/>
      <c r="E49" s="176">
        <f>'実質公債費比率（分子）の構造'!L$45</f>
        <v>600</v>
      </c>
      <c r="F49" s="176"/>
      <c r="G49" s="176"/>
      <c r="H49" s="176">
        <f>'実質公債費比率（分子）の構造'!M$45</f>
        <v>571</v>
      </c>
      <c r="I49" s="176"/>
      <c r="J49" s="176"/>
      <c r="K49" s="176">
        <f>'実質公債費比率（分子）の構造'!N$45</f>
        <v>512</v>
      </c>
      <c r="L49" s="176"/>
      <c r="M49" s="176"/>
      <c r="N49" s="176">
        <f>'実質公債費比率（分子）の構造'!O$45</f>
        <v>535</v>
      </c>
      <c r="O49" s="176"/>
      <c r="P49" s="176"/>
    </row>
    <row r="50" spans="1:16" x14ac:dyDescent="0.15">
      <c r="A50" s="176" t="s">
        <v>67</v>
      </c>
      <c r="B50" s="176" t="e">
        <f>NA()</f>
        <v>#N/A</v>
      </c>
      <c r="C50" s="176">
        <f>IF(ISNUMBER('実質公債費比率（分子）の構造'!K$53),'実質公債費比率（分子）の構造'!K$53,NA())</f>
        <v>210</v>
      </c>
      <c r="D50" s="176" t="e">
        <f>NA()</f>
        <v>#N/A</v>
      </c>
      <c r="E50" s="176" t="e">
        <f>NA()</f>
        <v>#N/A</v>
      </c>
      <c r="F50" s="176">
        <f>IF(ISNUMBER('実質公債費比率（分子）の構造'!L$53),'実質公債費比率（分子）の構造'!L$53,NA())</f>
        <v>181</v>
      </c>
      <c r="G50" s="176" t="e">
        <f>NA()</f>
        <v>#N/A</v>
      </c>
      <c r="H50" s="176" t="e">
        <f>NA()</f>
        <v>#N/A</v>
      </c>
      <c r="I50" s="176">
        <f>IF(ISNUMBER('実質公債費比率（分子）の構造'!M$53),'実質公債費比率（分子）の構造'!M$53,NA())</f>
        <v>145</v>
      </c>
      <c r="J50" s="176" t="e">
        <f>NA()</f>
        <v>#N/A</v>
      </c>
      <c r="K50" s="176" t="e">
        <f>NA()</f>
        <v>#N/A</v>
      </c>
      <c r="L50" s="176">
        <f>IF(ISNUMBER('実質公債費比率（分子）の構造'!N$53),'実質公債費比率（分子）の構造'!N$53,NA())</f>
        <v>126</v>
      </c>
      <c r="M50" s="176" t="e">
        <f>NA()</f>
        <v>#N/A</v>
      </c>
      <c r="N50" s="176" t="e">
        <f>NA()</f>
        <v>#N/A</v>
      </c>
      <c r="O50" s="176">
        <f>IF(ISNUMBER('実質公債費比率（分子）の構造'!O$53),'実質公債費比率（分子）の構造'!O$53,NA())</f>
        <v>161</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3873</v>
      </c>
      <c r="E56" s="175"/>
      <c r="F56" s="175"/>
      <c r="G56" s="175">
        <f>'将来負担比率（分子）の構造'!J$52</f>
        <v>3796</v>
      </c>
      <c r="H56" s="175"/>
      <c r="I56" s="175"/>
      <c r="J56" s="175">
        <f>'将来負担比率（分子）の構造'!K$52</f>
        <v>3739</v>
      </c>
      <c r="K56" s="175"/>
      <c r="L56" s="175"/>
      <c r="M56" s="175">
        <f>'将来負担比率（分子）の構造'!L$52</f>
        <v>3600</v>
      </c>
      <c r="N56" s="175"/>
      <c r="O56" s="175"/>
      <c r="P56" s="175">
        <f>'将来負担比率（分子）の構造'!M$52</f>
        <v>3608</v>
      </c>
    </row>
    <row r="57" spans="1:16" x14ac:dyDescent="0.15">
      <c r="A57" s="175" t="s">
        <v>42</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41</v>
      </c>
      <c r="B58" s="175"/>
      <c r="C58" s="175"/>
      <c r="D58" s="175">
        <f>'将来負担比率（分子）の構造'!I$50</f>
        <v>1553</v>
      </c>
      <c r="E58" s="175"/>
      <c r="F58" s="175"/>
      <c r="G58" s="175">
        <f>'将来負担比率（分子）の構造'!J$50</f>
        <v>1601</v>
      </c>
      <c r="H58" s="175"/>
      <c r="I58" s="175"/>
      <c r="J58" s="175">
        <f>'将来負担比率（分子）の構造'!K$50</f>
        <v>1802</v>
      </c>
      <c r="K58" s="175"/>
      <c r="L58" s="175"/>
      <c r="M58" s="175">
        <f>'将来負担比率（分子）の構造'!L$50</f>
        <v>2068</v>
      </c>
      <c r="N58" s="175"/>
      <c r="O58" s="175"/>
      <c r="P58" s="175">
        <f>'将来負担比率（分子）の構造'!M$50</f>
        <v>1936</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538</v>
      </c>
      <c r="C62" s="175"/>
      <c r="D62" s="175"/>
      <c r="E62" s="175">
        <f>'将来負担比率（分子）の構造'!J$45</f>
        <v>502</v>
      </c>
      <c r="F62" s="175"/>
      <c r="G62" s="175"/>
      <c r="H62" s="175">
        <f>'将来負担比率（分子）の構造'!K$45</f>
        <v>507</v>
      </c>
      <c r="I62" s="175"/>
      <c r="J62" s="175"/>
      <c r="K62" s="175">
        <f>'将来負担比率（分子）の構造'!L$45</f>
        <v>513</v>
      </c>
      <c r="L62" s="175"/>
      <c r="M62" s="175"/>
      <c r="N62" s="175">
        <f>'将来負担比率（分子）の構造'!M$45</f>
        <v>512</v>
      </c>
      <c r="O62" s="175"/>
      <c r="P62" s="175"/>
    </row>
    <row r="63" spans="1:16" x14ac:dyDescent="0.15">
      <c r="A63" s="175" t="s">
        <v>34</v>
      </c>
      <c r="B63" s="175">
        <f>'将来負担比率（分子）の構造'!I$44</f>
        <v>89</v>
      </c>
      <c r="C63" s="175"/>
      <c r="D63" s="175"/>
      <c r="E63" s="175">
        <f>'将来負担比率（分子）の構造'!J$44</f>
        <v>106</v>
      </c>
      <c r="F63" s="175"/>
      <c r="G63" s="175"/>
      <c r="H63" s="175">
        <f>'将来負担比率（分子）の構造'!K$44</f>
        <v>110</v>
      </c>
      <c r="I63" s="175"/>
      <c r="J63" s="175"/>
      <c r="K63" s="175">
        <f>'将来負担比率（分子）の構造'!L$44</f>
        <v>100</v>
      </c>
      <c r="L63" s="175"/>
      <c r="M63" s="175"/>
      <c r="N63" s="175">
        <f>'将来負担比率（分子）の構造'!M$44</f>
        <v>94</v>
      </c>
      <c r="O63" s="175"/>
      <c r="P63" s="175"/>
    </row>
    <row r="64" spans="1:16" x14ac:dyDescent="0.15">
      <c r="A64" s="175" t="s">
        <v>33</v>
      </c>
      <c r="B64" s="175">
        <f>'将来負担比率（分子）の構造'!I$43</f>
        <v>2</v>
      </c>
      <c r="C64" s="175"/>
      <c r="D64" s="175"/>
      <c r="E64" s="175">
        <f>'将来負担比率（分子）の構造'!J$43</f>
        <v>2</v>
      </c>
      <c r="F64" s="175"/>
      <c r="G64" s="175"/>
      <c r="H64" s="175">
        <f>'将来負担比率（分子）の構造'!K$43</f>
        <v>1</v>
      </c>
      <c r="I64" s="175"/>
      <c r="J64" s="175"/>
      <c r="K64" s="175">
        <f>'将来負担比率（分子）の構造'!L$43</f>
        <v>3</v>
      </c>
      <c r="L64" s="175"/>
      <c r="M64" s="175"/>
      <c r="N64" s="175">
        <f>'将来負担比率（分子）の構造'!M$43</f>
        <v>59</v>
      </c>
      <c r="O64" s="175"/>
      <c r="P64" s="175"/>
    </row>
    <row r="65" spans="1:16" x14ac:dyDescent="0.15">
      <c r="A65" s="175" t="s">
        <v>32</v>
      </c>
      <c r="B65" s="175">
        <f>'将来負担比率（分子）の構造'!I$42</f>
        <v>16</v>
      </c>
      <c r="C65" s="175"/>
      <c r="D65" s="175"/>
      <c r="E65" s="175">
        <f>'将来負担比率（分子）の構造'!J$42</f>
        <v>13</v>
      </c>
      <c r="F65" s="175"/>
      <c r="G65" s="175"/>
      <c r="H65" s="175">
        <f>'将来負担比率（分子）の構造'!K$42</f>
        <v>10</v>
      </c>
      <c r="I65" s="175"/>
      <c r="J65" s="175"/>
      <c r="K65" s="175">
        <f>'将来負担比率（分子）の構造'!L$42</f>
        <v>7</v>
      </c>
      <c r="L65" s="175"/>
      <c r="M65" s="175"/>
      <c r="N65" s="175">
        <f>'将来負担比率（分子）の構造'!M$42</f>
        <v>5</v>
      </c>
      <c r="O65" s="175"/>
      <c r="P65" s="175"/>
    </row>
    <row r="66" spans="1:16" x14ac:dyDescent="0.15">
      <c r="A66" s="175" t="s">
        <v>31</v>
      </c>
      <c r="B66" s="175">
        <f>'将来負担比率（分子）の構造'!I$41</f>
        <v>5596</v>
      </c>
      <c r="C66" s="175"/>
      <c r="D66" s="175"/>
      <c r="E66" s="175">
        <f>'将来負担比率（分子）の構造'!J$41</f>
        <v>5527</v>
      </c>
      <c r="F66" s="175"/>
      <c r="G66" s="175"/>
      <c r="H66" s="175">
        <f>'将来負担比率（分子）の構造'!K$41</f>
        <v>5370</v>
      </c>
      <c r="I66" s="175"/>
      <c r="J66" s="175"/>
      <c r="K66" s="175">
        <f>'将来負担比率（分子）の構造'!L$41</f>
        <v>5289</v>
      </c>
      <c r="L66" s="175"/>
      <c r="M66" s="175"/>
      <c r="N66" s="175">
        <f>'将来負担比率（分子）の構造'!M$41</f>
        <v>5158</v>
      </c>
      <c r="O66" s="175"/>
      <c r="P66" s="175"/>
    </row>
    <row r="67" spans="1:16" x14ac:dyDescent="0.15">
      <c r="A67" s="175" t="s">
        <v>71</v>
      </c>
      <c r="B67" s="175" t="e">
        <f>NA()</f>
        <v>#N/A</v>
      </c>
      <c r="C67" s="175">
        <f>IF(ISNUMBER('将来負担比率（分子）の構造'!I$53), IF('将来負担比率（分子）の構造'!I$53 &lt; 0, 0, '将来負担比率（分子）の構造'!I$53), NA())</f>
        <v>816</v>
      </c>
      <c r="D67" s="175" t="e">
        <f>NA()</f>
        <v>#N/A</v>
      </c>
      <c r="E67" s="175" t="e">
        <f>NA()</f>
        <v>#N/A</v>
      </c>
      <c r="F67" s="175">
        <f>IF(ISNUMBER('将来負担比率（分子）の構造'!J$53), IF('将来負担比率（分子）の構造'!J$53 &lt; 0, 0, '将来負担比率（分子）の構造'!J$53), NA())</f>
        <v>754</v>
      </c>
      <c r="G67" s="175" t="e">
        <f>NA()</f>
        <v>#N/A</v>
      </c>
      <c r="H67" s="175" t="e">
        <f>NA()</f>
        <v>#N/A</v>
      </c>
      <c r="I67" s="175">
        <f>IF(ISNUMBER('将来負担比率（分子）の構造'!K$53), IF('将来負担比率（分子）の構造'!K$53 &lt; 0, 0, '将来負担比率（分子）の構造'!K$53), NA())</f>
        <v>456</v>
      </c>
      <c r="J67" s="175" t="e">
        <f>NA()</f>
        <v>#N/A</v>
      </c>
      <c r="K67" s="175" t="e">
        <f>NA()</f>
        <v>#N/A</v>
      </c>
      <c r="L67" s="175">
        <f>IF(ISNUMBER('将来負担比率（分子）の構造'!L$53), IF('将来負担比率（分子）の構造'!L$53 &lt; 0, 0, '将来負担比率（分子）の構造'!L$53), NA())</f>
        <v>244</v>
      </c>
      <c r="M67" s="175" t="e">
        <f>NA()</f>
        <v>#N/A</v>
      </c>
      <c r="N67" s="175" t="e">
        <f>NA()</f>
        <v>#N/A</v>
      </c>
      <c r="O67" s="175">
        <f>IF(ISNUMBER('将来負担比率（分子）の構造'!M$53), IF('将来負担比率（分子）の構造'!M$53 &lt; 0, 0, '将来負担比率（分子）の構造'!M$53), NA())</f>
        <v>284</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1176</v>
      </c>
      <c r="C72" s="179">
        <f>基金残高に係る経年分析!G55</f>
        <v>1376</v>
      </c>
      <c r="D72" s="179">
        <f>基金残高に係る経年分析!H55</f>
        <v>1316</v>
      </c>
    </row>
    <row r="73" spans="1:16" x14ac:dyDescent="0.15">
      <c r="A73" s="178" t="s">
        <v>74</v>
      </c>
      <c r="B73" s="179">
        <f>基金残高に係る経年分析!F56</f>
        <v>78</v>
      </c>
      <c r="C73" s="179">
        <f>基金残高に係る経年分析!G56</f>
        <v>153</v>
      </c>
      <c r="D73" s="179">
        <f>基金残高に係る経年分析!H56</f>
        <v>165</v>
      </c>
    </row>
    <row r="74" spans="1:16" x14ac:dyDescent="0.15">
      <c r="A74" s="178" t="s">
        <v>75</v>
      </c>
      <c r="B74" s="179">
        <f>基金残高に係る経年分析!F57</f>
        <v>415</v>
      </c>
      <c r="C74" s="179">
        <f>基金残高に係る経年分析!G57</f>
        <v>420</v>
      </c>
      <c r="D74" s="179">
        <f>基金残高に係る経年分析!H57</f>
        <v>343</v>
      </c>
    </row>
  </sheetData>
  <sheetProtection algorithmName="SHA-512" hashValue="kDZTu/t0YMVWbsgHyv3XCzKClcmb/yw6UFaZTOhqI+dn2ztMlZKP150U3rsomZ6xZ1q3G4RssQBAjiMce9YCOQ==" saltValue="kkrEwR5tNZmAtNG0kubEmA=="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203</v>
      </c>
      <c r="DI1" s="754"/>
      <c r="DJ1" s="754"/>
      <c r="DK1" s="754"/>
      <c r="DL1" s="754"/>
      <c r="DM1" s="754"/>
      <c r="DN1" s="755"/>
      <c r="DO1" s="214"/>
      <c r="DP1" s="753" t="s">
        <v>204</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205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206</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207</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208</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209</v>
      </c>
      <c r="S4" s="710"/>
      <c r="T4" s="710"/>
      <c r="U4" s="710"/>
      <c r="V4" s="710"/>
      <c r="W4" s="710"/>
      <c r="X4" s="710"/>
      <c r="Y4" s="711"/>
      <c r="Z4" s="709" t="s">
        <v>210</v>
      </c>
      <c r="AA4" s="710"/>
      <c r="AB4" s="710"/>
      <c r="AC4" s="711"/>
      <c r="AD4" s="709" t="s">
        <v>211</v>
      </c>
      <c r="AE4" s="710"/>
      <c r="AF4" s="710"/>
      <c r="AG4" s="710"/>
      <c r="AH4" s="710"/>
      <c r="AI4" s="710"/>
      <c r="AJ4" s="710"/>
      <c r="AK4" s="711"/>
      <c r="AL4" s="709" t="s">
        <v>210</v>
      </c>
      <c r="AM4" s="710"/>
      <c r="AN4" s="710"/>
      <c r="AO4" s="711"/>
      <c r="AP4" s="756" t="s">
        <v>212</v>
      </c>
      <c r="AQ4" s="756"/>
      <c r="AR4" s="756"/>
      <c r="AS4" s="756"/>
      <c r="AT4" s="756"/>
      <c r="AU4" s="756"/>
      <c r="AV4" s="756"/>
      <c r="AW4" s="756"/>
      <c r="AX4" s="756"/>
      <c r="AY4" s="756"/>
      <c r="AZ4" s="756"/>
      <c r="BA4" s="756"/>
      <c r="BB4" s="756"/>
      <c r="BC4" s="756"/>
      <c r="BD4" s="756"/>
      <c r="BE4" s="756"/>
      <c r="BF4" s="756"/>
      <c r="BG4" s="756" t="s">
        <v>213</v>
      </c>
      <c r="BH4" s="756"/>
      <c r="BI4" s="756"/>
      <c r="BJ4" s="756"/>
      <c r="BK4" s="756"/>
      <c r="BL4" s="756"/>
      <c r="BM4" s="756"/>
      <c r="BN4" s="756"/>
      <c r="BO4" s="756" t="s">
        <v>210</v>
      </c>
      <c r="BP4" s="756"/>
      <c r="BQ4" s="756"/>
      <c r="BR4" s="756"/>
      <c r="BS4" s="756" t="s">
        <v>214</v>
      </c>
      <c r="BT4" s="756"/>
      <c r="BU4" s="756"/>
      <c r="BV4" s="756"/>
      <c r="BW4" s="756"/>
      <c r="BX4" s="756"/>
      <c r="BY4" s="756"/>
      <c r="BZ4" s="756"/>
      <c r="CA4" s="756"/>
      <c r="CB4" s="756"/>
      <c r="CD4" s="709" t="s">
        <v>215</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216</v>
      </c>
      <c r="C5" s="716"/>
      <c r="D5" s="716"/>
      <c r="E5" s="716"/>
      <c r="F5" s="716"/>
      <c r="G5" s="716"/>
      <c r="H5" s="716"/>
      <c r="I5" s="716"/>
      <c r="J5" s="716"/>
      <c r="K5" s="716"/>
      <c r="L5" s="716"/>
      <c r="M5" s="716"/>
      <c r="N5" s="716"/>
      <c r="O5" s="716"/>
      <c r="P5" s="716"/>
      <c r="Q5" s="717"/>
      <c r="R5" s="712">
        <v>486575</v>
      </c>
      <c r="S5" s="713"/>
      <c r="T5" s="713"/>
      <c r="U5" s="713"/>
      <c r="V5" s="713"/>
      <c r="W5" s="713"/>
      <c r="X5" s="713"/>
      <c r="Y5" s="738"/>
      <c r="Z5" s="751">
        <v>9.6999999999999993</v>
      </c>
      <c r="AA5" s="751"/>
      <c r="AB5" s="751"/>
      <c r="AC5" s="751"/>
      <c r="AD5" s="752">
        <v>486575</v>
      </c>
      <c r="AE5" s="752"/>
      <c r="AF5" s="752"/>
      <c r="AG5" s="752"/>
      <c r="AH5" s="752"/>
      <c r="AI5" s="752"/>
      <c r="AJ5" s="752"/>
      <c r="AK5" s="752"/>
      <c r="AL5" s="739">
        <v>16</v>
      </c>
      <c r="AM5" s="721"/>
      <c r="AN5" s="721"/>
      <c r="AO5" s="740"/>
      <c r="AP5" s="715" t="s">
        <v>217</v>
      </c>
      <c r="AQ5" s="716"/>
      <c r="AR5" s="716"/>
      <c r="AS5" s="716"/>
      <c r="AT5" s="716"/>
      <c r="AU5" s="716"/>
      <c r="AV5" s="716"/>
      <c r="AW5" s="716"/>
      <c r="AX5" s="716"/>
      <c r="AY5" s="716"/>
      <c r="AZ5" s="716"/>
      <c r="BA5" s="716"/>
      <c r="BB5" s="716"/>
      <c r="BC5" s="716"/>
      <c r="BD5" s="716"/>
      <c r="BE5" s="716"/>
      <c r="BF5" s="717"/>
      <c r="BG5" s="657">
        <v>486575</v>
      </c>
      <c r="BH5" s="658"/>
      <c r="BI5" s="658"/>
      <c r="BJ5" s="658"/>
      <c r="BK5" s="658"/>
      <c r="BL5" s="658"/>
      <c r="BM5" s="658"/>
      <c r="BN5" s="659"/>
      <c r="BO5" s="695">
        <v>100</v>
      </c>
      <c r="BP5" s="695"/>
      <c r="BQ5" s="695"/>
      <c r="BR5" s="695"/>
      <c r="BS5" s="696" t="s">
        <v>122</v>
      </c>
      <c r="BT5" s="696"/>
      <c r="BU5" s="696"/>
      <c r="BV5" s="696"/>
      <c r="BW5" s="696"/>
      <c r="BX5" s="696"/>
      <c r="BY5" s="696"/>
      <c r="BZ5" s="696"/>
      <c r="CA5" s="696"/>
      <c r="CB5" s="734"/>
      <c r="CD5" s="709" t="s">
        <v>212</v>
      </c>
      <c r="CE5" s="710"/>
      <c r="CF5" s="710"/>
      <c r="CG5" s="710"/>
      <c r="CH5" s="710"/>
      <c r="CI5" s="710"/>
      <c r="CJ5" s="710"/>
      <c r="CK5" s="710"/>
      <c r="CL5" s="710"/>
      <c r="CM5" s="710"/>
      <c r="CN5" s="710"/>
      <c r="CO5" s="710"/>
      <c r="CP5" s="710"/>
      <c r="CQ5" s="711"/>
      <c r="CR5" s="709" t="s">
        <v>218</v>
      </c>
      <c r="CS5" s="710"/>
      <c r="CT5" s="710"/>
      <c r="CU5" s="710"/>
      <c r="CV5" s="710"/>
      <c r="CW5" s="710"/>
      <c r="CX5" s="710"/>
      <c r="CY5" s="711"/>
      <c r="CZ5" s="709" t="s">
        <v>210</v>
      </c>
      <c r="DA5" s="710"/>
      <c r="DB5" s="710"/>
      <c r="DC5" s="711"/>
      <c r="DD5" s="709" t="s">
        <v>219</v>
      </c>
      <c r="DE5" s="710"/>
      <c r="DF5" s="710"/>
      <c r="DG5" s="710"/>
      <c r="DH5" s="710"/>
      <c r="DI5" s="710"/>
      <c r="DJ5" s="710"/>
      <c r="DK5" s="710"/>
      <c r="DL5" s="710"/>
      <c r="DM5" s="710"/>
      <c r="DN5" s="710"/>
      <c r="DO5" s="710"/>
      <c r="DP5" s="711"/>
      <c r="DQ5" s="709" t="s">
        <v>220</v>
      </c>
      <c r="DR5" s="710"/>
      <c r="DS5" s="710"/>
      <c r="DT5" s="710"/>
      <c r="DU5" s="710"/>
      <c r="DV5" s="710"/>
      <c r="DW5" s="710"/>
      <c r="DX5" s="710"/>
      <c r="DY5" s="710"/>
      <c r="DZ5" s="710"/>
      <c r="EA5" s="710"/>
      <c r="EB5" s="710"/>
      <c r="EC5" s="711"/>
    </row>
    <row r="6" spans="2:143" ht="11.25" customHeight="1" x14ac:dyDescent="0.15">
      <c r="B6" s="654" t="s">
        <v>221</v>
      </c>
      <c r="C6" s="655"/>
      <c r="D6" s="655"/>
      <c r="E6" s="655"/>
      <c r="F6" s="655"/>
      <c r="G6" s="655"/>
      <c r="H6" s="655"/>
      <c r="I6" s="655"/>
      <c r="J6" s="655"/>
      <c r="K6" s="655"/>
      <c r="L6" s="655"/>
      <c r="M6" s="655"/>
      <c r="N6" s="655"/>
      <c r="O6" s="655"/>
      <c r="P6" s="655"/>
      <c r="Q6" s="656"/>
      <c r="R6" s="657">
        <v>108408</v>
      </c>
      <c r="S6" s="658"/>
      <c r="T6" s="658"/>
      <c r="U6" s="658"/>
      <c r="V6" s="658"/>
      <c r="W6" s="658"/>
      <c r="X6" s="658"/>
      <c r="Y6" s="659"/>
      <c r="Z6" s="695">
        <v>2.2000000000000002</v>
      </c>
      <c r="AA6" s="695"/>
      <c r="AB6" s="695"/>
      <c r="AC6" s="695"/>
      <c r="AD6" s="696">
        <v>108408</v>
      </c>
      <c r="AE6" s="696"/>
      <c r="AF6" s="696"/>
      <c r="AG6" s="696"/>
      <c r="AH6" s="696"/>
      <c r="AI6" s="696"/>
      <c r="AJ6" s="696"/>
      <c r="AK6" s="696"/>
      <c r="AL6" s="660">
        <v>3.6</v>
      </c>
      <c r="AM6" s="661"/>
      <c r="AN6" s="661"/>
      <c r="AO6" s="697"/>
      <c r="AP6" s="654" t="s">
        <v>222</v>
      </c>
      <c r="AQ6" s="655"/>
      <c r="AR6" s="655"/>
      <c r="AS6" s="655"/>
      <c r="AT6" s="655"/>
      <c r="AU6" s="655"/>
      <c r="AV6" s="655"/>
      <c r="AW6" s="655"/>
      <c r="AX6" s="655"/>
      <c r="AY6" s="655"/>
      <c r="AZ6" s="655"/>
      <c r="BA6" s="655"/>
      <c r="BB6" s="655"/>
      <c r="BC6" s="655"/>
      <c r="BD6" s="655"/>
      <c r="BE6" s="655"/>
      <c r="BF6" s="656"/>
      <c r="BG6" s="657">
        <v>486575</v>
      </c>
      <c r="BH6" s="658"/>
      <c r="BI6" s="658"/>
      <c r="BJ6" s="658"/>
      <c r="BK6" s="658"/>
      <c r="BL6" s="658"/>
      <c r="BM6" s="658"/>
      <c r="BN6" s="659"/>
      <c r="BO6" s="695">
        <v>100</v>
      </c>
      <c r="BP6" s="695"/>
      <c r="BQ6" s="695"/>
      <c r="BR6" s="695"/>
      <c r="BS6" s="696" t="s">
        <v>122</v>
      </c>
      <c r="BT6" s="696"/>
      <c r="BU6" s="696"/>
      <c r="BV6" s="696"/>
      <c r="BW6" s="696"/>
      <c r="BX6" s="696"/>
      <c r="BY6" s="696"/>
      <c r="BZ6" s="696"/>
      <c r="CA6" s="696"/>
      <c r="CB6" s="734"/>
      <c r="CD6" s="715" t="s">
        <v>223</v>
      </c>
      <c r="CE6" s="716"/>
      <c r="CF6" s="716"/>
      <c r="CG6" s="716"/>
      <c r="CH6" s="716"/>
      <c r="CI6" s="716"/>
      <c r="CJ6" s="716"/>
      <c r="CK6" s="716"/>
      <c r="CL6" s="716"/>
      <c r="CM6" s="716"/>
      <c r="CN6" s="716"/>
      <c r="CO6" s="716"/>
      <c r="CP6" s="716"/>
      <c r="CQ6" s="717"/>
      <c r="CR6" s="657">
        <v>76890</v>
      </c>
      <c r="CS6" s="658"/>
      <c r="CT6" s="658"/>
      <c r="CU6" s="658"/>
      <c r="CV6" s="658"/>
      <c r="CW6" s="658"/>
      <c r="CX6" s="658"/>
      <c r="CY6" s="659"/>
      <c r="CZ6" s="739">
        <v>1.6</v>
      </c>
      <c r="DA6" s="721"/>
      <c r="DB6" s="721"/>
      <c r="DC6" s="741"/>
      <c r="DD6" s="663" t="s">
        <v>122</v>
      </c>
      <c r="DE6" s="658"/>
      <c r="DF6" s="658"/>
      <c r="DG6" s="658"/>
      <c r="DH6" s="658"/>
      <c r="DI6" s="658"/>
      <c r="DJ6" s="658"/>
      <c r="DK6" s="658"/>
      <c r="DL6" s="658"/>
      <c r="DM6" s="658"/>
      <c r="DN6" s="658"/>
      <c r="DO6" s="658"/>
      <c r="DP6" s="659"/>
      <c r="DQ6" s="663">
        <v>76890</v>
      </c>
      <c r="DR6" s="658"/>
      <c r="DS6" s="658"/>
      <c r="DT6" s="658"/>
      <c r="DU6" s="658"/>
      <c r="DV6" s="658"/>
      <c r="DW6" s="658"/>
      <c r="DX6" s="658"/>
      <c r="DY6" s="658"/>
      <c r="DZ6" s="658"/>
      <c r="EA6" s="658"/>
      <c r="EB6" s="658"/>
      <c r="EC6" s="694"/>
    </row>
    <row r="7" spans="2:143" ht="11.25" customHeight="1" x14ac:dyDescent="0.15">
      <c r="B7" s="654" t="s">
        <v>224</v>
      </c>
      <c r="C7" s="655"/>
      <c r="D7" s="655"/>
      <c r="E7" s="655"/>
      <c r="F7" s="655"/>
      <c r="G7" s="655"/>
      <c r="H7" s="655"/>
      <c r="I7" s="655"/>
      <c r="J7" s="655"/>
      <c r="K7" s="655"/>
      <c r="L7" s="655"/>
      <c r="M7" s="655"/>
      <c r="N7" s="655"/>
      <c r="O7" s="655"/>
      <c r="P7" s="655"/>
      <c r="Q7" s="656"/>
      <c r="R7" s="657">
        <v>150</v>
      </c>
      <c r="S7" s="658"/>
      <c r="T7" s="658"/>
      <c r="U7" s="658"/>
      <c r="V7" s="658"/>
      <c r="W7" s="658"/>
      <c r="X7" s="658"/>
      <c r="Y7" s="659"/>
      <c r="Z7" s="695">
        <v>0</v>
      </c>
      <c r="AA7" s="695"/>
      <c r="AB7" s="695"/>
      <c r="AC7" s="695"/>
      <c r="AD7" s="696">
        <v>150</v>
      </c>
      <c r="AE7" s="696"/>
      <c r="AF7" s="696"/>
      <c r="AG7" s="696"/>
      <c r="AH7" s="696"/>
      <c r="AI7" s="696"/>
      <c r="AJ7" s="696"/>
      <c r="AK7" s="696"/>
      <c r="AL7" s="660">
        <v>0</v>
      </c>
      <c r="AM7" s="661"/>
      <c r="AN7" s="661"/>
      <c r="AO7" s="697"/>
      <c r="AP7" s="654" t="s">
        <v>225</v>
      </c>
      <c r="AQ7" s="655"/>
      <c r="AR7" s="655"/>
      <c r="AS7" s="655"/>
      <c r="AT7" s="655"/>
      <c r="AU7" s="655"/>
      <c r="AV7" s="655"/>
      <c r="AW7" s="655"/>
      <c r="AX7" s="655"/>
      <c r="AY7" s="655"/>
      <c r="AZ7" s="655"/>
      <c r="BA7" s="655"/>
      <c r="BB7" s="655"/>
      <c r="BC7" s="655"/>
      <c r="BD7" s="655"/>
      <c r="BE7" s="655"/>
      <c r="BF7" s="656"/>
      <c r="BG7" s="657">
        <v>168917</v>
      </c>
      <c r="BH7" s="658"/>
      <c r="BI7" s="658"/>
      <c r="BJ7" s="658"/>
      <c r="BK7" s="658"/>
      <c r="BL7" s="658"/>
      <c r="BM7" s="658"/>
      <c r="BN7" s="659"/>
      <c r="BO7" s="695">
        <v>34.700000000000003</v>
      </c>
      <c r="BP7" s="695"/>
      <c r="BQ7" s="695"/>
      <c r="BR7" s="695"/>
      <c r="BS7" s="696" t="s">
        <v>122</v>
      </c>
      <c r="BT7" s="696"/>
      <c r="BU7" s="696"/>
      <c r="BV7" s="696"/>
      <c r="BW7" s="696"/>
      <c r="BX7" s="696"/>
      <c r="BY7" s="696"/>
      <c r="BZ7" s="696"/>
      <c r="CA7" s="696"/>
      <c r="CB7" s="734"/>
      <c r="CD7" s="654" t="s">
        <v>226</v>
      </c>
      <c r="CE7" s="655"/>
      <c r="CF7" s="655"/>
      <c r="CG7" s="655"/>
      <c r="CH7" s="655"/>
      <c r="CI7" s="655"/>
      <c r="CJ7" s="655"/>
      <c r="CK7" s="655"/>
      <c r="CL7" s="655"/>
      <c r="CM7" s="655"/>
      <c r="CN7" s="655"/>
      <c r="CO7" s="655"/>
      <c r="CP7" s="655"/>
      <c r="CQ7" s="656"/>
      <c r="CR7" s="657">
        <v>829223</v>
      </c>
      <c r="CS7" s="658"/>
      <c r="CT7" s="658"/>
      <c r="CU7" s="658"/>
      <c r="CV7" s="658"/>
      <c r="CW7" s="658"/>
      <c r="CX7" s="658"/>
      <c r="CY7" s="659"/>
      <c r="CZ7" s="695">
        <v>17</v>
      </c>
      <c r="DA7" s="695"/>
      <c r="DB7" s="695"/>
      <c r="DC7" s="695"/>
      <c r="DD7" s="663">
        <v>25546</v>
      </c>
      <c r="DE7" s="658"/>
      <c r="DF7" s="658"/>
      <c r="DG7" s="658"/>
      <c r="DH7" s="658"/>
      <c r="DI7" s="658"/>
      <c r="DJ7" s="658"/>
      <c r="DK7" s="658"/>
      <c r="DL7" s="658"/>
      <c r="DM7" s="658"/>
      <c r="DN7" s="658"/>
      <c r="DO7" s="658"/>
      <c r="DP7" s="659"/>
      <c r="DQ7" s="663">
        <v>760415</v>
      </c>
      <c r="DR7" s="658"/>
      <c r="DS7" s="658"/>
      <c r="DT7" s="658"/>
      <c r="DU7" s="658"/>
      <c r="DV7" s="658"/>
      <c r="DW7" s="658"/>
      <c r="DX7" s="658"/>
      <c r="DY7" s="658"/>
      <c r="DZ7" s="658"/>
      <c r="EA7" s="658"/>
      <c r="EB7" s="658"/>
      <c r="EC7" s="694"/>
    </row>
    <row r="8" spans="2:143" ht="11.25" customHeight="1" x14ac:dyDescent="0.15">
      <c r="B8" s="654" t="s">
        <v>227</v>
      </c>
      <c r="C8" s="655"/>
      <c r="D8" s="655"/>
      <c r="E8" s="655"/>
      <c r="F8" s="655"/>
      <c r="G8" s="655"/>
      <c r="H8" s="655"/>
      <c r="I8" s="655"/>
      <c r="J8" s="655"/>
      <c r="K8" s="655"/>
      <c r="L8" s="655"/>
      <c r="M8" s="655"/>
      <c r="N8" s="655"/>
      <c r="O8" s="655"/>
      <c r="P8" s="655"/>
      <c r="Q8" s="656"/>
      <c r="R8" s="657">
        <v>1121</v>
      </c>
      <c r="S8" s="658"/>
      <c r="T8" s="658"/>
      <c r="U8" s="658"/>
      <c r="V8" s="658"/>
      <c r="W8" s="658"/>
      <c r="X8" s="658"/>
      <c r="Y8" s="659"/>
      <c r="Z8" s="695">
        <v>0</v>
      </c>
      <c r="AA8" s="695"/>
      <c r="AB8" s="695"/>
      <c r="AC8" s="695"/>
      <c r="AD8" s="696">
        <v>1121</v>
      </c>
      <c r="AE8" s="696"/>
      <c r="AF8" s="696"/>
      <c r="AG8" s="696"/>
      <c r="AH8" s="696"/>
      <c r="AI8" s="696"/>
      <c r="AJ8" s="696"/>
      <c r="AK8" s="696"/>
      <c r="AL8" s="660">
        <v>0</v>
      </c>
      <c r="AM8" s="661"/>
      <c r="AN8" s="661"/>
      <c r="AO8" s="697"/>
      <c r="AP8" s="654" t="s">
        <v>228</v>
      </c>
      <c r="AQ8" s="655"/>
      <c r="AR8" s="655"/>
      <c r="AS8" s="655"/>
      <c r="AT8" s="655"/>
      <c r="AU8" s="655"/>
      <c r="AV8" s="655"/>
      <c r="AW8" s="655"/>
      <c r="AX8" s="655"/>
      <c r="AY8" s="655"/>
      <c r="AZ8" s="655"/>
      <c r="BA8" s="655"/>
      <c r="BB8" s="655"/>
      <c r="BC8" s="655"/>
      <c r="BD8" s="655"/>
      <c r="BE8" s="655"/>
      <c r="BF8" s="656"/>
      <c r="BG8" s="657">
        <v>7909</v>
      </c>
      <c r="BH8" s="658"/>
      <c r="BI8" s="658"/>
      <c r="BJ8" s="658"/>
      <c r="BK8" s="658"/>
      <c r="BL8" s="658"/>
      <c r="BM8" s="658"/>
      <c r="BN8" s="659"/>
      <c r="BO8" s="695">
        <v>1.6</v>
      </c>
      <c r="BP8" s="695"/>
      <c r="BQ8" s="695"/>
      <c r="BR8" s="695"/>
      <c r="BS8" s="696" t="s">
        <v>122</v>
      </c>
      <c r="BT8" s="696"/>
      <c r="BU8" s="696"/>
      <c r="BV8" s="696"/>
      <c r="BW8" s="696"/>
      <c r="BX8" s="696"/>
      <c r="BY8" s="696"/>
      <c r="BZ8" s="696"/>
      <c r="CA8" s="696"/>
      <c r="CB8" s="734"/>
      <c r="CD8" s="654" t="s">
        <v>229</v>
      </c>
      <c r="CE8" s="655"/>
      <c r="CF8" s="655"/>
      <c r="CG8" s="655"/>
      <c r="CH8" s="655"/>
      <c r="CI8" s="655"/>
      <c r="CJ8" s="655"/>
      <c r="CK8" s="655"/>
      <c r="CL8" s="655"/>
      <c r="CM8" s="655"/>
      <c r="CN8" s="655"/>
      <c r="CO8" s="655"/>
      <c r="CP8" s="655"/>
      <c r="CQ8" s="656"/>
      <c r="CR8" s="657">
        <v>1201983</v>
      </c>
      <c r="CS8" s="658"/>
      <c r="CT8" s="658"/>
      <c r="CU8" s="658"/>
      <c r="CV8" s="658"/>
      <c r="CW8" s="658"/>
      <c r="CX8" s="658"/>
      <c r="CY8" s="659"/>
      <c r="CZ8" s="695">
        <v>24.6</v>
      </c>
      <c r="DA8" s="695"/>
      <c r="DB8" s="695"/>
      <c r="DC8" s="695"/>
      <c r="DD8" s="663" t="s">
        <v>122</v>
      </c>
      <c r="DE8" s="658"/>
      <c r="DF8" s="658"/>
      <c r="DG8" s="658"/>
      <c r="DH8" s="658"/>
      <c r="DI8" s="658"/>
      <c r="DJ8" s="658"/>
      <c r="DK8" s="658"/>
      <c r="DL8" s="658"/>
      <c r="DM8" s="658"/>
      <c r="DN8" s="658"/>
      <c r="DO8" s="658"/>
      <c r="DP8" s="659"/>
      <c r="DQ8" s="663">
        <v>667100</v>
      </c>
      <c r="DR8" s="658"/>
      <c r="DS8" s="658"/>
      <c r="DT8" s="658"/>
      <c r="DU8" s="658"/>
      <c r="DV8" s="658"/>
      <c r="DW8" s="658"/>
      <c r="DX8" s="658"/>
      <c r="DY8" s="658"/>
      <c r="DZ8" s="658"/>
      <c r="EA8" s="658"/>
      <c r="EB8" s="658"/>
      <c r="EC8" s="694"/>
    </row>
    <row r="9" spans="2:143" ht="11.25" customHeight="1" x14ac:dyDescent="0.15">
      <c r="B9" s="654" t="s">
        <v>230</v>
      </c>
      <c r="C9" s="655"/>
      <c r="D9" s="655"/>
      <c r="E9" s="655"/>
      <c r="F9" s="655"/>
      <c r="G9" s="655"/>
      <c r="H9" s="655"/>
      <c r="I9" s="655"/>
      <c r="J9" s="655"/>
      <c r="K9" s="655"/>
      <c r="L9" s="655"/>
      <c r="M9" s="655"/>
      <c r="N9" s="655"/>
      <c r="O9" s="655"/>
      <c r="P9" s="655"/>
      <c r="Q9" s="656"/>
      <c r="R9" s="657">
        <v>1197</v>
      </c>
      <c r="S9" s="658"/>
      <c r="T9" s="658"/>
      <c r="U9" s="658"/>
      <c r="V9" s="658"/>
      <c r="W9" s="658"/>
      <c r="X9" s="658"/>
      <c r="Y9" s="659"/>
      <c r="Z9" s="695">
        <v>0</v>
      </c>
      <c r="AA9" s="695"/>
      <c r="AB9" s="695"/>
      <c r="AC9" s="695"/>
      <c r="AD9" s="696">
        <v>1197</v>
      </c>
      <c r="AE9" s="696"/>
      <c r="AF9" s="696"/>
      <c r="AG9" s="696"/>
      <c r="AH9" s="696"/>
      <c r="AI9" s="696"/>
      <c r="AJ9" s="696"/>
      <c r="AK9" s="696"/>
      <c r="AL9" s="660">
        <v>0</v>
      </c>
      <c r="AM9" s="661"/>
      <c r="AN9" s="661"/>
      <c r="AO9" s="697"/>
      <c r="AP9" s="654" t="s">
        <v>231</v>
      </c>
      <c r="AQ9" s="655"/>
      <c r="AR9" s="655"/>
      <c r="AS9" s="655"/>
      <c r="AT9" s="655"/>
      <c r="AU9" s="655"/>
      <c r="AV9" s="655"/>
      <c r="AW9" s="655"/>
      <c r="AX9" s="655"/>
      <c r="AY9" s="655"/>
      <c r="AZ9" s="655"/>
      <c r="BA9" s="655"/>
      <c r="BB9" s="655"/>
      <c r="BC9" s="655"/>
      <c r="BD9" s="655"/>
      <c r="BE9" s="655"/>
      <c r="BF9" s="656"/>
      <c r="BG9" s="657">
        <v>142609</v>
      </c>
      <c r="BH9" s="658"/>
      <c r="BI9" s="658"/>
      <c r="BJ9" s="658"/>
      <c r="BK9" s="658"/>
      <c r="BL9" s="658"/>
      <c r="BM9" s="658"/>
      <c r="BN9" s="659"/>
      <c r="BO9" s="695">
        <v>29.3</v>
      </c>
      <c r="BP9" s="695"/>
      <c r="BQ9" s="695"/>
      <c r="BR9" s="695"/>
      <c r="BS9" s="696" t="s">
        <v>122</v>
      </c>
      <c r="BT9" s="696"/>
      <c r="BU9" s="696"/>
      <c r="BV9" s="696"/>
      <c r="BW9" s="696"/>
      <c r="BX9" s="696"/>
      <c r="BY9" s="696"/>
      <c r="BZ9" s="696"/>
      <c r="CA9" s="696"/>
      <c r="CB9" s="734"/>
      <c r="CD9" s="654" t="s">
        <v>232</v>
      </c>
      <c r="CE9" s="655"/>
      <c r="CF9" s="655"/>
      <c r="CG9" s="655"/>
      <c r="CH9" s="655"/>
      <c r="CI9" s="655"/>
      <c r="CJ9" s="655"/>
      <c r="CK9" s="655"/>
      <c r="CL9" s="655"/>
      <c r="CM9" s="655"/>
      <c r="CN9" s="655"/>
      <c r="CO9" s="655"/>
      <c r="CP9" s="655"/>
      <c r="CQ9" s="656"/>
      <c r="CR9" s="657">
        <v>498796</v>
      </c>
      <c r="CS9" s="658"/>
      <c r="CT9" s="658"/>
      <c r="CU9" s="658"/>
      <c r="CV9" s="658"/>
      <c r="CW9" s="658"/>
      <c r="CX9" s="658"/>
      <c r="CY9" s="659"/>
      <c r="CZ9" s="695">
        <v>10.199999999999999</v>
      </c>
      <c r="DA9" s="695"/>
      <c r="DB9" s="695"/>
      <c r="DC9" s="695"/>
      <c r="DD9" s="663">
        <v>4119</v>
      </c>
      <c r="DE9" s="658"/>
      <c r="DF9" s="658"/>
      <c r="DG9" s="658"/>
      <c r="DH9" s="658"/>
      <c r="DI9" s="658"/>
      <c r="DJ9" s="658"/>
      <c r="DK9" s="658"/>
      <c r="DL9" s="658"/>
      <c r="DM9" s="658"/>
      <c r="DN9" s="658"/>
      <c r="DO9" s="658"/>
      <c r="DP9" s="659"/>
      <c r="DQ9" s="663">
        <v>416432</v>
      </c>
      <c r="DR9" s="658"/>
      <c r="DS9" s="658"/>
      <c r="DT9" s="658"/>
      <c r="DU9" s="658"/>
      <c r="DV9" s="658"/>
      <c r="DW9" s="658"/>
      <c r="DX9" s="658"/>
      <c r="DY9" s="658"/>
      <c r="DZ9" s="658"/>
      <c r="EA9" s="658"/>
      <c r="EB9" s="658"/>
      <c r="EC9" s="694"/>
    </row>
    <row r="10" spans="2:143" ht="11.25" customHeight="1" x14ac:dyDescent="0.15">
      <c r="B10" s="654" t="s">
        <v>233</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234</v>
      </c>
      <c r="AQ10" s="655"/>
      <c r="AR10" s="655"/>
      <c r="AS10" s="655"/>
      <c r="AT10" s="655"/>
      <c r="AU10" s="655"/>
      <c r="AV10" s="655"/>
      <c r="AW10" s="655"/>
      <c r="AX10" s="655"/>
      <c r="AY10" s="655"/>
      <c r="AZ10" s="655"/>
      <c r="BA10" s="655"/>
      <c r="BB10" s="655"/>
      <c r="BC10" s="655"/>
      <c r="BD10" s="655"/>
      <c r="BE10" s="655"/>
      <c r="BF10" s="656"/>
      <c r="BG10" s="657">
        <v>10032</v>
      </c>
      <c r="BH10" s="658"/>
      <c r="BI10" s="658"/>
      <c r="BJ10" s="658"/>
      <c r="BK10" s="658"/>
      <c r="BL10" s="658"/>
      <c r="BM10" s="658"/>
      <c r="BN10" s="659"/>
      <c r="BO10" s="695">
        <v>2.1</v>
      </c>
      <c r="BP10" s="695"/>
      <c r="BQ10" s="695"/>
      <c r="BR10" s="695"/>
      <c r="BS10" s="696" t="s">
        <v>122</v>
      </c>
      <c r="BT10" s="696"/>
      <c r="BU10" s="696"/>
      <c r="BV10" s="696"/>
      <c r="BW10" s="696"/>
      <c r="BX10" s="696"/>
      <c r="BY10" s="696"/>
      <c r="BZ10" s="696"/>
      <c r="CA10" s="696"/>
      <c r="CB10" s="734"/>
      <c r="CD10" s="654" t="s">
        <v>235</v>
      </c>
      <c r="CE10" s="655"/>
      <c r="CF10" s="655"/>
      <c r="CG10" s="655"/>
      <c r="CH10" s="655"/>
      <c r="CI10" s="655"/>
      <c r="CJ10" s="655"/>
      <c r="CK10" s="655"/>
      <c r="CL10" s="655"/>
      <c r="CM10" s="655"/>
      <c r="CN10" s="655"/>
      <c r="CO10" s="655"/>
      <c r="CP10" s="655"/>
      <c r="CQ10" s="656"/>
      <c r="CR10" s="657">
        <v>392</v>
      </c>
      <c r="CS10" s="658"/>
      <c r="CT10" s="658"/>
      <c r="CU10" s="658"/>
      <c r="CV10" s="658"/>
      <c r="CW10" s="658"/>
      <c r="CX10" s="658"/>
      <c r="CY10" s="659"/>
      <c r="CZ10" s="695">
        <v>0</v>
      </c>
      <c r="DA10" s="695"/>
      <c r="DB10" s="695"/>
      <c r="DC10" s="695"/>
      <c r="DD10" s="663" t="s">
        <v>122</v>
      </c>
      <c r="DE10" s="658"/>
      <c r="DF10" s="658"/>
      <c r="DG10" s="658"/>
      <c r="DH10" s="658"/>
      <c r="DI10" s="658"/>
      <c r="DJ10" s="658"/>
      <c r="DK10" s="658"/>
      <c r="DL10" s="658"/>
      <c r="DM10" s="658"/>
      <c r="DN10" s="658"/>
      <c r="DO10" s="658"/>
      <c r="DP10" s="659"/>
      <c r="DQ10" s="663">
        <v>392</v>
      </c>
      <c r="DR10" s="658"/>
      <c r="DS10" s="658"/>
      <c r="DT10" s="658"/>
      <c r="DU10" s="658"/>
      <c r="DV10" s="658"/>
      <c r="DW10" s="658"/>
      <c r="DX10" s="658"/>
      <c r="DY10" s="658"/>
      <c r="DZ10" s="658"/>
      <c r="EA10" s="658"/>
      <c r="EB10" s="658"/>
      <c r="EC10" s="694"/>
    </row>
    <row r="11" spans="2:143" ht="11.25" customHeight="1" x14ac:dyDescent="0.15">
      <c r="B11" s="654" t="s">
        <v>236</v>
      </c>
      <c r="C11" s="655"/>
      <c r="D11" s="655"/>
      <c r="E11" s="655"/>
      <c r="F11" s="655"/>
      <c r="G11" s="655"/>
      <c r="H11" s="655"/>
      <c r="I11" s="655"/>
      <c r="J11" s="655"/>
      <c r="K11" s="655"/>
      <c r="L11" s="655"/>
      <c r="M11" s="655"/>
      <c r="N11" s="655"/>
      <c r="O11" s="655"/>
      <c r="P11" s="655"/>
      <c r="Q11" s="656"/>
      <c r="R11" s="657">
        <v>121653</v>
      </c>
      <c r="S11" s="658"/>
      <c r="T11" s="658"/>
      <c r="U11" s="658"/>
      <c r="V11" s="658"/>
      <c r="W11" s="658"/>
      <c r="X11" s="658"/>
      <c r="Y11" s="659"/>
      <c r="Z11" s="660">
        <v>2.4</v>
      </c>
      <c r="AA11" s="661"/>
      <c r="AB11" s="661"/>
      <c r="AC11" s="662"/>
      <c r="AD11" s="663">
        <v>121653</v>
      </c>
      <c r="AE11" s="658"/>
      <c r="AF11" s="658"/>
      <c r="AG11" s="658"/>
      <c r="AH11" s="658"/>
      <c r="AI11" s="658"/>
      <c r="AJ11" s="658"/>
      <c r="AK11" s="659"/>
      <c r="AL11" s="660">
        <v>4</v>
      </c>
      <c r="AM11" s="661"/>
      <c r="AN11" s="661"/>
      <c r="AO11" s="697"/>
      <c r="AP11" s="654" t="s">
        <v>237</v>
      </c>
      <c r="AQ11" s="655"/>
      <c r="AR11" s="655"/>
      <c r="AS11" s="655"/>
      <c r="AT11" s="655"/>
      <c r="AU11" s="655"/>
      <c r="AV11" s="655"/>
      <c r="AW11" s="655"/>
      <c r="AX11" s="655"/>
      <c r="AY11" s="655"/>
      <c r="AZ11" s="655"/>
      <c r="BA11" s="655"/>
      <c r="BB11" s="655"/>
      <c r="BC11" s="655"/>
      <c r="BD11" s="655"/>
      <c r="BE11" s="655"/>
      <c r="BF11" s="656"/>
      <c r="BG11" s="657">
        <v>8367</v>
      </c>
      <c r="BH11" s="658"/>
      <c r="BI11" s="658"/>
      <c r="BJ11" s="658"/>
      <c r="BK11" s="658"/>
      <c r="BL11" s="658"/>
      <c r="BM11" s="658"/>
      <c r="BN11" s="659"/>
      <c r="BO11" s="695">
        <v>1.7</v>
      </c>
      <c r="BP11" s="695"/>
      <c r="BQ11" s="695"/>
      <c r="BR11" s="695"/>
      <c r="BS11" s="696" t="s">
        <v>122</v>
      </c>
      <c r="BT11" s="696"/>
      <c r="BU11" s="696"/>
      <c r="BV11" s="696"/>
      <c r="BW11" s="696"/>
      <c r="BX11" s="696"/>
      <c r="BY11" s="696"/>
      <c r="BZ11" s="696"/>
      <c r="CA11" s="696"/>
      <c r="CB11" s="734"/>
      <c r="CD11" s="654" t="s">
        <v>238</v>
      </c>
      <c r="CE11" s="655"/>
      <c r="CF11" s="655"/>
      <c r="CG11" s="655"/>
      <c r="CH11" s="655"/>
      <c r="CI11" s="655"/>
      <c r="CJ11" s="655"/>
      <c r="CK11" s="655"/>
      <c r="CL11" s="655"/>
      <c r="CM11" s="655"/>
      <c r="CN11" s="655"/>
      <c r="CO11" s="655"/>
      <c r="CP11" s="655"/>
      <c r="CQ11" s="656"/>
      <c r="CR11" s="657">
        <v>450850</v>
      </c>
      <c r="CS11" s="658"/>
      <c r="CT11" s="658"/>
      <c r="CU11" s="658"/>
      <c r="CV11" s="658"/>
      <c r="CW11" s="658"/>
      <c r="CX11" s="658"/>
      <c r="CY11" s="659"/>
      <c r="CZ11" s="695">
        <v>9.1999999999999993</v>
      </c>
      <c r="DA11" s="695"/>
      <c r="DB11" s="695"/>
      <c r="DC11" s="695"/>
      <c r="DD11" s="663">
        <v>66356</v>
      </c>
      <c r="DE11" s="658"/>
      <c r="DF11" s="658"/>
      <c r="DG11" s="658"/>
      <c r="DH11" s="658"/>
      <c r="DI11" s="658"/>
      <c r="DJ11" s="658"/>
      <c r="DK11" s="658"/>
      <c r="DL11" s="658"/>
      <c r="DM11" s="658"/>
      <c r="DN11" s="658"/>
      <c r="DO11" s="658"/>
      <c r="DP11" s="659"/>
      <c r="DQ11" s="663">
        <v>261822</v>
      </c>
      <c r="DR11" s="658"/>
      <c r="DS11" s="658"/>
      <c r="DT11" s="658"/>
      <c r="DU11" s="658"/>
      <c r="DV11" s="658"/>
      <c r="DW11" s="658"/>
      <c r="DX11" s="658"/>
      <c r="DY11" s="658"/>
      <c r="DZ11" s="658"/>
      <c r="EA11" s="658"/>
      <c r="EB11" s="658"/>
      <c r="EC11" s="694"/>
    </row>
    <row r="12" spans="2:143" ht="11.25" customHeight="1" x14ac:dyDescent="0.15">
      <c r="B12" s="654" t="s">
        <v>239</v>
      </c>
      <c r="C12" s="655"/>
      <c r="D12" s="655"/>
      <c r="E12" s="655"/>
      <c r="F12" s="655"/>
      <c r="G12" s="655"/>
      <c r="H12" s="655"/>
      <c r="I12" s="655"/>
      <c r="J12" s="655"/>
      <c r="K12" s="655"/>
      <c r="L12" s="655"/>
      <c r="M12" s="655"/>
      <c r="N12" s="655"/>
      <c r="O12" s="655"/>
      <c r="P12" s="655"/>
      <c r="Q12" s="656"/>
      <c r="R12" s="657" t="s">
        <v>122</v>
      </c>
      <c r="S12" s="658"/>
      <c r="T12" s="658"/>
      <c r="U12" s="658"/>
      <c r="V12" s="658"/>
      <c r="W12" s="658"/>
      <c r="X12" s="658"/>
      <c r="Y12" s="659"/>
      <c r="Z12" s="695" t="s">
        <v>122</v>
      </c>
      <c r="AA12" s="695"/>
      <c r="AB12" s="695"/>
      <c r="AC12" s="695"/>
      <c r="AD12" s="696" t="s">
        <v>122</v>
      </c>
      <c r="AE12" s="696"/>
      <c r="AF12" s="696"/>
      <c r="AG12" s="696"/>
      <c r="AH12" s="696"/>
      <c r="AI12" s="696"/>
      <c r="AJ12" s="696"/>
      <c r="AK12" s="696"/>
      <c r="AL12" s="660" t="s">
        <v>122</v>
      </c>
      <c r="AM12" s="661"/>
      <c r="AN12" s="661"/>
      <c r="AO12" s="697"/>
      <c r="AP12" s="654" t="s">
        <v>240</v>
      </c>
      <c r="AQ12" s="655"/>
      <c r="AR12" s="655"/>
      <c r="AS12" s="655"/>
      <c r="AT12" s="655"/>
      <c r="AU12" s="655"/>
      <c r="AV12" s="655"/>
      <c r="AW12" s="655"/>
      <c r="AX12" s="655"/>
      <c r="AY12" s="655"/>
      <c r="AZ12" s="655"/>
      <c r="BA12" s="655"/>
      <c r="BB12" s="655"/>
      <c r="BC12" s="655"/>
      <c r="BD12" s="655"/>
      <c r="BE12" s="655"/>
      <c r="BF12" s="656"/>
      <c r="BG12" s="657">
        <v>252286</v>
      </c>
      <c r="BH12" s="658"/>
      <c r="BI12" s="658"/>
      <c r="BJ12" s="658"/>
      <c r="BK12" s="658"/>
      <c r="BL12" s="658"/>
      <c r="BM12" s="658"/>
      <c r="BN12" s="659"/>
      <c r="BO12" s="695">
        <v>51.8</v>
      </c>
      <c r="BP12" s="695"/>
      <c r="BQ12" s="695"/>
      <c r="BR12" s="695"/>
      <c r="BS12" s="696" t="s">
        <v>122</v>
      </c>
      <c r="BT12" s="696"/>
      <c r="BU12" s="696"/>
      <c r="BV12" s="696"/>
      <c r="BW12" s="696"/>
      <c r="BX12" s="696"/>
      <c r="BY12" s="696"/>
      <c r="BZ12" s="696"/>
      <c r="CA12" s="696"/>
      <c r="CB12" s="734"/>
      <c r="CD12" s="654" t="s">
        <v>241</v>
      </c>
      <c r="CE12" s="655"/>
      <c r="CF12" s="655"/>
      <c r="CG12" s="655"/>
      <c r="CH12" s="655"/>
      <c r="CI12" s="655"/>
      <c r="CJ12" s="655"/>
      <c r="CK12" s="655"/>
      <c r="CL12" s="655"/>
      <c r="CM12" s="655"/>
      <c r="CN12" s="655"/>
      <c r="CO12" s="655"/>
      <c r="CP12" s="655"/>
      <c r="CQ12" s="656"/>
      <c r="CR12" s="657">
        <v>259731</v>
      </c>
      <c r="CS12" s="658"/>
      <c r="CT12" s="658"/>
      <c r="CU12" s="658"/>
      <c r="CV12" s="658"/>
      <c r="CW12" s="658"/>
      <c r="CX12" s="658"/>
      <c r="CY12" s="659"/>
      <c r="CZ12" s="695">
        <v>5.3</v>
      </c>
      <c r="DA12" s="695"/>
      <c r="DB12" s="695"/>
      <c r="DC12" s="695"/>
      <c r="DD12" s="663">
        <v>58861</v>
      </c>
      <c r="DE12" s="658"/>
      <c r="DF12" s="658"/>
      <c r="DG12" s="658"/>
      <c r="DH12" s="658"/>
      <c r="DI12" s="658"/>
      <c r="DJ12" s="658"/>
      <c r="DK12" s="658"/>
      <c r="DL12" s="658"/>
      <c r="DM12" s="658"/>
      <c r="DN12" s="658"/>
      <c r="DO12" s="658"/>
      <c r="DP12" s="659"/>
      <c r="DQ12" s="663">
        <v>165892</v>
      </c>
      <c r="DR12" s="658"/>
      <c r="DS12" s="658"/>
      <c r="DT12" s="658"/>
      <c r="DU12" s="658"/>
      <c r="DV12" s="658"/>
      <c r="DW12" s="658"/>
      <c r="DX12" s="658"/>
      <c r="DY12" s="658"/>
      <c r="DZ12" s="658"/>
      <c r="EA12" s="658"/>
      <c r="EB12" s="658"/>
      <c r="EC12" s="694"/>
    </row>
    <row r="13" spans="2:143" ht="11.25" customHeight="1" x14ac:dyDescent="0.15">
      <c r="B13" s="654" t="s">
        <v>242</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243</v>
      </c>
      <c r="AQ13" s="655"/>
      <c r="AR13" s="655"/>
      <c r="AS13" s="655"/>
      <c r="AT13" s="655"/>
      <c r="AU13" s="655"/>
      <c r="AV13" s="655"/>
      <c r="AW13" s="655"/>
      <c r="AX13" s="655"/>
      <c r="AY13" s="655"/>
      <c r="AZ13" s="655"/>
      <c r="BA13" s="655"/>
      <c r="BB13" s="655"/>
      <c r="BC13" s="655"/>
      <c r="BD13" s="655"/>
      <c r="BE13" s="655"/>
      <c r="BF13" s="656"/>
      <c r="BG13" s="657">
        <v>245000</v>
      </c>
      <c r="BH13" s="658"/>
      <c r="BI13" s="658"/>
      <c r="BJ13" s="658"/>
      <c r="BK13" s="658"/>
      <c r="BL13" s="658"/>
      <c r="BM13" s="658"/>
      <c r="BN13" s="659"/>
      <c r="BO13" s="695">
        <v>50.4</v>
      </c>
      <c r="BP13" s="695"/>
      <c r="BQ13" s="695"/>
      <c r="BR13" s="695"/>
      <c r="BS13" s="696" t="s">
        <v>122</v>
      </c>
      <c r="BT13" s="696"/>
      <c r="BU13" s="696"/>
      <c r="BV13" s="696"/>
      <c r="BW13" s="696"/>
      <c r="BX13" s="696"/>
      <c r="BY13" s="696"/>
      <c r="BZ13" s="696"/>
      <c r="CA13" s="696"/>
      <c r="CB13" s="734"/>
      <c r="CD13" s="654" t="s">
        <v>244</v>
      </c>
      <c r="CE13" s="655"/>
      <c r="CF13" s="655"/>
      <c r="CG13" s="655"/>
      <c r="CH13" s="655"/>
      <c r="CI13" s="655"/>
      <c r="CJ13" s="655"/>
      <c r="CK13" s="655"/>
      <c r="CL13" s="655"/>
      <c r="CM13" s="655"/>
      <c r="CN13" s="655"/>
      <c r="CO13" s="655"/>
      <c r="CP13" s="655"/>
      <c r="CQ13" s="656"/>
      <c r="CR13" s="657">
        <v>377280</v>
      </c>
      <c r="CS13" s="658"/>
      <c r="CT13" s="658"/>
      <c r="CU13" s="658"/>
      <c r="CV13" s="658"/>
      <c r="CW13" s="658"/>
      <c r="CX13" s="658"/>
      <c r="CY13" s="659"/>
      <c r="CZ13" s="695">
        <v>7.7</v>
      </c>
      <c r="DA13" s="695"/>
      <c r="DB13" s="695"/>
      <c r="DC13" s="695"/>
      <c r="DD13" s="663">
        <v>260113</v>
      </c>
      <c r="DE13" s="658"/>
      <c r="DF13" s="658"/>
      <c r="DG13" s="658"/>
      <c r="DH13" s="658"/>
      <c r="DI13" s="658"/>
      <c r="DJ13" s="658"/>
      <c r="DK13" s="658"/>
      <c r="DL13" s="658"/>
      <c r="DM13" s="658"/>
      <c r="DN13" s="658"/>
      <c r="DO13" s="658"/>
      <c r="DP13" s="659"/>
      <c r="DQ13" s="663">
        <v>132072</v>
      </c>
      <c r="DR13" s="658"/>
      <c r="DS13" s="658"/>
      <c r="DT13" s="658"/>
      <c r="DU13" s="658"/>
      <c r="DV13" s="658"/>
      <c r="DW13" s="658"/>
      <c r="DX13" s="658"/>
      <c r="DY13" s="658"/>
      <c r="DZ13" s="658"/>
      <c r="EA13" s="658"/>
      <c r="EB13" s="658"/>
      <c r="EC13" s="694"/>
    </row>
    <row r="14" spans="2:143" ht="11.25" customHeight="1" x14ac:dyDescent="0.15">
      <c r="B14" s="654" t="s">
        <v>245</v>
      </c>
      <c r="C14" s="655"/>
      <c r="D14" s="655"/>
      <c r="E14" s="655"/>
      <c r="F14" s="655"/>
      <c r="G14" s="655"/>
      <c r="H14" s="655"/>
      <c r="I14" s="655"/>
      <c r="J14" s="655"/>
      <c r="K14" s="655"/>
      <c r="L14" s="655"/>
      <c r="M14" s="655"/>
      <c r="N14" s="655"/>
      <c r="O14" s="655"/>
      <c r="P14" s="655"/>
      <c r="Q14" s="656"/>
      <c r="R14" s="657">
        <v>477</v>
      </c>
      <c r="S14" s="658"/>
      <c r="T14" s="658"/>
      <c r="U14" s="658"/>
      <c r="V14" s="658"/>
      <c r="W14" s="658"/>
      <c r="X14" s="658"/>
      <c r="Y14" s="659"/>
      <c r="Z14" s="695">
        <v>0</v>
      </c>
      <c r="AA14" s="695"/>
      <c r="AB14" s="695"/>
      <c r="AC14" s="695"/>
      <c r="AD14" s="696">
        <v>477</v>
      </c>
      <c r="AE14" s="696"/>
      <c r="AF14" s="696"/>
      <c r="AG14" s="696"/>
      <c r="AH14" s="696"/>
      <c r="AI14" s="696"/>
      <c r="AJ14" s="696"/>
      <c r="AK14" s="696"/>
      <c r="AL14" s="660">
        <v>0</v>
      </c>
      <c r="AM14" s="661"/>
      <c r="AN14" s="661"/>
      <c r="AO14" s="697"/>
      <c r="AP14" s="654" t="s">
        <v>246</v>
      </c>
      <c r="AQ14" s="655"/>
      <c r="AR14" s="655"/>
      <c r="AS14" s="655"/>
      <c r="AT14" s="655"/>
      <c r="AU14" s="655"/>
      <c r="AV14" s="655"/>
      <c r="AW14" s="655"/>
      <c r="AX14" s="655"/>
      <c r="AY14" s="655"/>
      <c r="AZ14" s="655"/>
      <c r="BA14" s="655"/>
      <c r="BB14" s="655"/>
      <c r="BC14" s="655"/>
      <c r="BD14" s="655"/>
      <c r="BE14" s="655"/>
      <c r="BF14" s="656"/>
      <c r="BG14" s="657">
        <v>27877</v>
      </c>
      <c r="BH14" s="658"/>
      <c r="BI14" s="658"/>
      <c r="BJ14" s="658"/>
      <c r="BK14" s="658"/>
      <c r="BL14" s="658"/>
      <c r="BM14" s="658"/>
      <c r="BN14" s="659"/>
      <c r="BO14" s="695">
        <v>5.7</v>
      </c>
      <c r="BP14" s="695"/>
      <c r="BQ14" s="695"/>
      <c r="BR14" s="695"/>
      <c r="BS14" s="696" t="s">
        <v>122</v>
      </c>
      <c r="BT14" s="696"/>
      <c r="BU14" s="696"/>
      <c r="BV14" s="696"/>
      <c r="BW14" s="696"/>
      <c r="BX14" s="696"/>
      <c r="BY14" s="696"/>
      <c r="BZ14" s="696"/>
      <c r="CA14" s="696"/>
      <c r="CB14" s="734"/>
      <c r="CD14" s="654" t="s">
        <v>247</v>
      </c>
      <c r="CE14" s="655"/>
      <c r="CF14" s="655"/>
      <c r="CG14" s="655"/>
      <c r="CH14" s="655"/>
      <c r="CI14" s="655"/>
      <c r="CJ14" s="655"/>
      <c r="CK14" s="655"/>
      <c r="CL14" s="655"/>
      <c r="CM14" s="655"/>
      <c r="CN14" s="655"/>
      <c r="CO14" s="655"/>
      <c r="CP14" s="655"/>
      <c r="CQ14" s="656"/>
      <c r="CR14" s="657">
        <v>210306</v>
      </c>
      <c r="CS14" s="658"/>
      <c r="CT14" s="658"/>
      <c r="CU14" s="658"/>
      <c r="CV14" s="658"/>
      <c r="CW14" s="658"/>
      <c r="CX14" s="658"/>
      <c r="CY14" s="659"/>
      <c r="CZ14" s="695">
        <v>4.3</v>
      </c>
      <c r="DA14" s="695"/>
      <c r="DB14" s="695"/>
      <c r="DC14" s="695"/>
      <c r="DD14" s="663">
        <v>30569</v>
      </c>
      <c r="DE14" s="658"/>
      <c r="DF14" s="658"/>
      <c r="DG14" s="658"/>
      <c r="DH14" s="658"/>
      <c r="DI14" s="658"/>
      <c r="DJ14" s="658"/>
      <c r="DK14" s="658"/>
      <c r="DL14" s="658"/>
      <c r="DM14" s="658"/>
      <c r="DN14" s="658"/>
      <c r="DO14" s="658"/>
      <c r="DP14" s="659"/>
      <c r="DQ14" s="663">
        <v>177765</v>
      </c>
      <c r="DR14" s="658"/>
      <c r="DS14" s="658"/>
      <c r="DT14" s="658"/>
      <c r="DU14" s="658"/>
      <c r="DV14" s="658"/>
      <c r="DW14" s="658"/>
      <c r="DX14" s="658"/>
      <c r="DY14" s="658"/>
      <c r="DZ14" s="658"/>
      <c r="EA14" s="658"/>
      <c r="EB14" s="658"/>
      <c r="EC14" s="694"/>
    </row>
    <row r="15" spans="2:143" ht="11.25" customHeight="1" x14ac:dyDescent="0.15">
      <c r="B15" s="654" t="s">
        <v>248</v>
      </c>
      <c r="C15" s="655"/>
      <c r="D15" s="655"/>
      <c r="E15" s="655"/>
      <c r="F15" s="655"/>
      <c r="G15" s="655"/>
      <c r="H15" s="655"/>
      <c r="I15" s="655"/>
      <c r="J15" s="655"/>
      <c r="K15" s="655"/>
      <c r="L15" s="655"/>
      <c r="M15" s="655"/>
      <c r="N15" s="655"/>
      <c r="O15" s="655"/>
      <c r="P15" s="655"/>
      <c r="Q15" s="656"/>
      <c r="R15" s="657" t="s">
        <v>122</v>
      </c>
      <c r="S15" s="658"/>
      <c r="T15" s="658"/>
      <c r="U15" s="658"/>
      <c r="V15" s="658"/>
      <c r="W15" s="658"/>
      <c r="X15" s="658"/>
      <c r="Y15" s="659"/>
      <c r="Z15" s="695" t="s">
        <v>122</v>
      </c>
      <c r="AA15" s="695"/>
      <c r="AB15" s="695"/>
      <c r="AC15" s="695"/>
      <c r="AD15" s="696" t="s">
        <v>122</v>
      </c>
      <c r="AE15" s="696"/>
      <c r="AF15" s="696"/>
      <c r="AG15" s="696"/>
      <c r="AH15" s="696"/>
      <c r="AI15" s="696"/>
      <c r="AJ15" s="696"/>
      <c r="AK15" s="696"/>
      <c r="AL15" s="660" t="s">
        <v>122</v>
      </c>
      <c r="AM15" s="661"/>
      <c r="AN15" s="661"/>
      <c r="AO15" s="697"/>
      <c r="AP15" s="654" t="s">
        <v>249</v>
      </c>
      <c r="AQ15" s="655"/>
      <c r="AR15" s="655"/>
      <c r="AS15" s="655"/>
      <c r="AT15" s="655"/>
      <c r="AU15" s="655"/>
      <c r="AV15" s="655"/>
      <c r="AW15" s="655"/>
      <c r="AX15" s="655"/>
      <c r="AY15" s="655"/>
      <c r="AZ15" s="655"/>
      <c r="BA15" s="655"/>
      <c r="BB15" s="655"/>
      <c r="BC15" s="655"/>
      <c r="BD15" s="655"/>
      <c r="BE15" s="655"/>
      <c r="BF15" s="656"/>
      <c r="BG15" s="657">
        <v>37495</v>
      </c>
      <c r="BH15" s="658"/>
      <c r="BI15" s="658"/>
      <c r="BJ15" s="658"/>
      <c r="BK15" s="658"/>
      <c r="BL15" s="658"/>
      <c r="BM15" s="658"/>
      <c r="BN15" s="659"/>
      <c r="BO15" s="695">
        <v>7.7</v>
      </c>
      <c r="BP15" s="695"/>
      <c r="BQ15" s="695"/>
      <c r="BR15" s="695"/>
      <c r="BS15" s="696" t="s">
        <v>122</v>
      </c>
      <c r="BT15" s="696"/>
      <c r="BU15" s="696"/>
      <c r="BV15" s="696"/>
      <c r="BW15" s="696"/>
      <c r="BX15" s="696"/>
      <c r="BY15" s="696"/>
      <c r="BZ15" s="696"/>
      <c r="CA15" s="696"/>
      <c r="CB15" s="734"/>
      <c r="CD15" s="654" t="s">
        <v>250</v>
      </c>
      <c r="CE15" s="655"/>
      <c r="CF15" s="655"/>
      <c r="CG15" s="655"/>
      <c r="CH15" s="655"/>
      <c r="CI15" s="655"/>
      <c r="CJ15" s="655"/>
      <c r="CK15" s="655"/>
      <c r="CL15" s="655"/>
      <c r="CM15" s="655"/>
      <c r="CN15" s="655"/>
      <c r="CO15" s="655"/>
      <c r="CP15" s="655"/>
      <c r="CQ15" s="656"/>
      <c r="CR15" s="657">
        <v>427497</v>
      </c>
      <c r="CS15" s="658"/>
      <c r="CT15" s="658"/>
      <c r="CU15" s="658"/>
      <c r="CV15" s="658"/>
      <c r="CW15" s="658"/>
      <c r="CX15" s="658"/>
      <c r="CY15" s="659"/>
      <c r="CZ15" s="695">
        <v>8.8000000000000007</v>
      </c>
      <c r="DA15" s="695"/>
      <c r="DB15" s="695"/>
      <c r="DC15" s="695"/>
      <c r="DD15" s="663">
        <v>52053</v>
      </c>
      <c r="DE15" s="658"/>
      <c r="DF15" s="658"/>
      <c r="DG15" s="658"/>
      <c r="DH15" s="658"/>
      <c r="DI15" s="658"/>
      <c r="DJ15" s="658"/>
      <c r="DK15" s="658"/>
      <c r="DL15" s="658"/>
      <c r="DM15" s="658"/>
      <c r="DN15" s="658"/>
      <c r="DO15" s="658"/>
      <c r="DP15" s="659"/>
      <c r="DQ15" s="663">
        <v>352041</v>
      </c>
      <c r="DR15" s="658"/>
      <c r="DS15" s="658"/>
      <c r="DT15" s="658"/>
      <c r="DU15" s="658"/>
      <c r="DV15" s="658"/>
      <c r="DW15" s="658"/>
      <c r="DX15" s="658"/>
      <c r="DY15" s="658"/>
      <c r="DZ15" s="658"/>
      <c r="EA15" s="658"/>
      <c r="EB15" s="658"/>
      <c r="EC15" s="694"/>
    </row>
    <row r="16" spans="2:143" ht="11.25" customHeight="1" x14ac:dyDescent="0.15">
      <c r="B16" s="654" t="s">
        <v>251</v>
      </c>
      <c r="C16" s="655"/>
      <c r="D16" s="655"/>
      <c r="E16" s="655"/>
      <c r="F16" s="655"/>
      <c r="G16" s="655"/>
      <c r="H16" s="655"/>
      <c r="I16" s="655"/>
      <c r="J16" s="655"/>
      <c r="K16" s="655"/>
      <c r="L16" s="655"/>
      <c r="M16" s="655"/>
      <c r="N16" s="655"/>
      <c r="O16" s="655"/>
      <c r="P16" s="655"/>
      <c r="Q16" s="656"/>
      <c r="R16" s="657">
        <v>8240</v>
      </c>
      <c r="S16" s="658"/>
      <c r="T16" s="658"/>
      <c r="U16" s="658"/>
      <c r="V16" s="658"/>
      <c r="W16" s="658"/>
      <c r="X16" s="658"/>
      <c r="Y16" s="659"/>
      <c r="Z16" s="695">
        <v>0.2</v>
      </c>
      <c r="AA16" s="695"/>
      <c r="AB16" s="695"/>
      <c r="AC16" s="695"/>
      <c r="AD16" s="696">
        <v>8240</v>
      </c>
      <c r="AE16" s="696"/>
      <c r="AF16" s="696"/>
      <c r="AG16" s="696"/>
      <c r="AH16" s="696"/>
      <c r="AI16" s="696"/>
      <c r="AJ16" s="696"/>
      <c r="AK16" s="696"/>
      <c r="AL16" s="660">
        <v>0.3</v>
      </c>
      <c r="AM16" s="661"/>
      <c r="AN16" s="661"/>
      <c r="AO16" s="697"/>
      <c r="AP16" s="654" t="s">
        <v>252</v>
      </c>
      <c r="AQ16" s="655"/>
      <c r="AR16" s="655"/>
      <c r="AS16" s="655"/>
      <c r="AT16" s="655"/>
      <c r="AU16" s="655"/>
      <c r="AV16" s="655"/>
      <c r="AW16" s="655"/>
      <c r="AX16" s="655"/>
      <c r="AY16" s="655"/>
      <c r="AZ16" s="655"/>
      <c r="BA16" s="655"/>
      <c r="BB16" s="655"/>
      <c r="BC16" s="655"/>
      <c r="BD16" s="655"/>
      <c r="BE16" s="655"/>
      <c r="BF16" s="656"/>
      <c r="BG16" s="657" t="s">
        <v>122</v>
      </c>
      <c r="BH16" s="658"/>
      <c r="BI16" s="658"/>
      <c r="BJ16" s="658"/>
      <c r="BK16" s="658"/>
      <c r="BL16" s="658"/>
      <c r="BM16" s="658"/>
      <c r="BN16" s="659"/>
      <c r="BO16" s="695" t="s">
        <v>122</v>
      </c>
      <c r="BP16" s="695"/>
      <c r="BQ16" s="695"/>
      <c r="BR16" s="695"/>
      <c r="BS16" s="696" t="s">
        <v>122</v>
      </c>
      <c r="BT16" s="696"/>
      <c r="BU16" s="696"/>
      <c r="BV16" s="696"/>
      <c r="BW16" s="696"/>
      <c r="BX16" s="696"/>
      <c r="BY16" s="696"/>
      <c r="BZ16" s="696"/>
      <c r="CA16" s="696"/>
      <c r="CB16" s="734"/>
      <c r="CD16" s="654" t="s">
        <v>253</v>
      </c>
      <c r="CE16" s="655"/>
      <c r="CF16" s="655"/>
      <c r="CG16" s="655"/>
      <c r="CH16" s="655"/>
      <c r="CI16" s="655"/>
      <c r="CJ16" s="655"/>
      <c r="CK16" s="655"/>
      <c r="CL16" s="655"/>
      <c r="CM16" s="655"/>
      <c r="CN16" s="655"/>
      <c r="CO16" s="655"/>
      <c r="CP16" s="655"/>
      <c r="CQ16" s="656"/>
      <c r="CR16" s="657">
        <v>10787</v>
      </c>
      <c r="CS16" s="658"/>
      <c r="CT16" s="658"/>
      <c r="CU16" s="658"/>
      <c r="CV16" s="658"/>
      <c r="CW16" s="658"/>
      <c r="CX16" s="658"/>
      <c r="CY16" s="659"/>
      <c r="CZ16" s="695">
        <v>0.2</v>
      </c>
      <c r="DA16" s="695"/>
      <c r="DB16" s="695"/>
      <c r="DC16" s="695"/>
      <c r="DD16" s="663" t="s">
        <v>122</v>
      </c>
      <c r="DE16" s="658"/>
      <c r="DF16" s="658"/>
      <c r="DG16" s="658"/>
      <c r="DH16" s="658"/>
      <c r="DI16" s="658"/>
      <c r="DJ16" s="658"/>
      <c r="DK16" s="658"/>
      <c r="DL16" s="658"/>
      <c r="DM16" s="658"/>
      <c r="DN16" s="658"/>
      <c r="DO16" s="658"/>
      <c r="DP16" s="659"/>
      <c r="DQ16" s="663">
        <v>3607</v>
      </c>
      <c r="DR16" s="658"/>
      <c r="DS16" s="658"/>
      <c r="DT16" s="658"/>
      <c r="DU16" s="658"/>
      <c r="DV16" s="658"/>
      <c r="DW16" s="658"/>
      <c r="DX16" s="658"/>
      <c r="DY16" s="658"/>
      <c r="DZ16" s="658"/>
      <c r="EA16" s="658"/>
      <c r="EB16" s="658"/>
      <c r="EC16" s="694"/>
    </row>
    <row r="17" spans="2:133" ht="11.25" customHeight="1" x14ac:dyDescent="0.15">
      <c r="B17" s="654" t="s">
        <v>254</v>
      </c>
      <c r="C17" s="655"/>
      <c r="D17" s="655"/>
      <c r="E17" s="655"/>
      <c r="F17" s="655"/>
      <c r="G17" s="655"/>
      <c r="H17" s="655"/>
      <c r="I17" s="655"/>
      <c r="J17" s="655"/>
      <c r="K17" s="655"/>
      <c r="L17" s="655"/>
      <c r="M17" s="655"/>
      <c r="N17" s="655"/>
      <c r="O17" s="655"/>
      <c r="P17" s="655"/>
      <c r="Q17" s="656"/>
      <c r="R17" s="657">
        <v>7060</v>
      </c>
      <c r="S17" s="658"/>
      <c r="T17" s="658"/>
      <c r="U17" s="658"/>
      <c r="V17" s="658"/>
      <c r="W17" s="658"/>
      <c r="X17" s="658"/>
      <c r="Y17" s="659"/>
      <c r="Z17" s="695">
        <v>0.1</v>
      </c>
      <c r="AA17" s="695"/>
      <c r="AB17" s="695"/>
      <c r="AC17" s="695"/>
      <c r="AD17" s="696">
        <v>7060</v>
      </c>
      <c r="AE17" s="696"/>
      <c r="AF17" s="696"/>
      <c r="AG17" s="696"/>
      <c r="AH17" s="696"/>
      <c r="AI17" s="696"/>
      <c r="AJ17" s="696"/>
      <c r="AK17" s="696"/>
      <c r="AL17" s="660">
        <v>0.2</v>
      </c>
      <c r="AM17" s="661"/>
      <c r="AN17" s="661"/>
      <c r="AO17" s="697"/>
      <c r="AP17" s="654" t="s">
        <v>255</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4"/>
      <c r="CD17" s="654" t="s">
        <v>256</v>
      </c>
      <c r="CE17" s="655"/>
      <c r="CF17" s="655"/>
      <c r="CG17" s="655"/>
      <c r="CH17" s="655"/>
      <c r="CI17" s="655"/>
      <c r="CJ17" s="655"/>
      <c r="CK17" s="655"/>
      <c r="CL17" s="655"/>
      <c r="CM17" s="655"/>
      <c r="CN17" s="655"/>
      <c r="CO17" s="655"/>
      <c r="CP17" s="655"/>
      <c r="CQ17" s="656"/>
      <c r="CR17" s="657">
        <v>534970</v>
      </c>
      <c r="CS17" s="658"/>
      <c r="CT17" s="658"/>
      <c r="CU17" s="658"/>
      <c r="CV17" s="658"/>
      <c r="CW17" s="658"/>
      <c r="CX17" s="658"/>
      <c r="CY17" s="659"/>
      <c r="CZ17" s="695">
        <v>11</v>
      </c>
      <c r="DA17" s="695"/>
      <c r="DB17" s="695"/>
      <c r="DC17" s="695"/>
      <c r="DD17" s="663" t="s">
        <v>122</v>
      </c>
      <c r="DE17" s="658"/>
      <c r="DF17" s="658"/>
      <c r="DG17" s="658"/>
      <c r="DH17" s="658"/>
      <c r="DI17" s="658"/>
      <c r="DJ17" s="658"/>
      <c r="DK17" s="658"/>
      <c r="DL17" s="658"/>
      <c r="DM17" s="658"/>
      <c r="DN17" s="658"/>
      <c r="DO17" s="658"/>
      <c r="DP17" s="659"/>
      <c r="DQ17" s="663">
        <v>534970</v>
      </c>
      <c r="DR17" s="658"/>
      <c r="DS17" s="658"/>
      <c r="DT17" s="658"/>
      <c r="DU17" s="658"/>
      <c r="DV17" s="658"/>
      <c r="DW17" s="658"/>
      <c r="DX17" s="658"/>
      <c r="DY17" s="658"/>
      <c r="DZ17" s="658"/>
      <c r="EA17" s="658"/>
      <c r="EB17" s="658"/>
      <c r="EC17" s="694"/>
    </row>
    <row r="18" spans="2:133" ht="11.25" customHeight="1" x14ac:dyDescent="0.15">
      <c r="B18" s="654" t="s">
        <v>257</v>
      </c>
      <c r="C18" s="655"/>
      <c r="D18" s="655"/>
      <c r="E18" s="655"/>
      <c r="F18" s="655"/>
      <c r="G18" s="655"/>
      <c r="H18" s="655"/>
      <c r="I18" s="655"/>
      <c r="J18" s="655"/>
      <c r="K18" s="655"/>
      <c r="L18" s="655"/>
      <c r="M18" s="655"/>
      <c r="N18" s="655"/>
      <c r="O18" s="655"/>
      <c r="P18" s="655"/>
      <c r="Q18" s="656"/>
      <c r="R18" s="657">
        <v>2064</v>
      </c>
      <c r="S18" s="658"/>
      <c r="T18" s="658"/>
      <c r="U18" s="658"/>
      <c r="V18" s="658"/>
      <c r="W18" s="658"/>
      <c r="X18" s="658"/>
      <c r="Y18" s="659"/>
      <c r="Z18" s="695">
        <v>0</v>
      </c>
      <c r="AA18" s="695"/>
      <c r="AB18" s="695"/>
      <c r="AC18" s="695"/>
      <c r="AD18" s="696">
        <v>2064</v>
      </c>
      <c r="AE18" s="696"/>
      <c r="AF18" s="696"/>
      <c r="AG18" s="696"/>
      <c r="AH18" s="696"/>
      <c r="AI18" s="696"/>
      <c r="AJ18" s="696"/>
      <c r="AK18" s="696"/>
      <c r="AL18" s="660">
        <v>0.1</v>
      </c>
      <c r="AM18" s="661"/>
      <c r="AN18" s="661"/>
      <c r="AO18" s="697"/>
      <c r="AP18" s="654" t="s">
        <v>258</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4"/>
      <c r="CD18" s="654" t="s">
        <v>259</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x14ac:dyDescent="0.15">
      <c r="B19" s="654" t="s">
        <v>260</v>
      </c>
      <c r="C19" s="655"/>
      <c r="D19" s="655"/>
      <c r="E19" s="655"/>
      <c r="F19" s="655"/>
      <c r="G19" s="655"/>
      <c r="H19" s="655"/>
      <c r="I19" s="655"/>
      <c r="J19" s="655"/>
      <c r="K19" s="655"/>
      <c r="L19" s="655"/>
      <c r="M19" s="655"/>
      <c r="N19" s="655"/>
      <c r="O19" s="655"/>
      <c r="P19" s="655"/>
      <c r="Q19" s="656"/>
      <c r="R19" s="657">
        <v>2064</v>
      </c>
      <c r="S19" s="658"/>
      <c r="T19" s="658"/>
      <c r="U19" s="658"/>
      <c r="V19" s="658"/>
      <c r="W19" s="658"/>
      <c r="X19" s="658"/>
      <c r="Y19" s="659"/>
      <c r="Z19" s="695">
        <v>0</v>
      </c>
      <c r="AA19" s="695"/>
      <c r="AB19" s="695"/>
      <c r="AC19" s="695"/>
      <c r="AD19" s="696">
        <v>2064</v>
      </c>
      <c r="AE19" s="696"/>
      <c r="AF19" s="696"/>
      <c r="AG19" s="696"/>
      <c r="AH19" s="696"/>
      <c r="AI19" s="696"/>
      <c r="AJ19" s="696"/>
      <c r="AK19" s="696"/>
      <c r="AL19" s="660">
        <v>0.1</v>
      </c>
      <c r="AM19" s="661"/>
      <c r="AN19" s="661"/>
      <c r="AO19" s="697"/>
      <c r="AP19" s="654" t="s">
        <v>261</v>
      </c>
      <c r="AQ19" s="655"/>
      <c r="AR19" s="655"/>
      <c r="AS19" s="655"/>
      <c r="AT19" s="655"/>
      <c r="AU19" s="655"/>
      <c r="AV19" s="655"/>
      <c r="AW19" s="655"/>
      <c r="AX19" s="655"/>
      <c r="AY19" s="655"/>
      <c r="AZ19" s="655"/>
      <c r="BA19" s="655"/>
      <c r="BB19" s="655"/>
      <c r="BC19" s="655"/>
      <c r="BD19" s="655"/>
      <c r="BE19" s="655"/>
      <c r="BF19" s="656"/>
      <c r="BG19" s="657" t="s">
        <v>122</v>
      </c>
      <c r="BH19" s="658"/>
      <c r="BI19" s="658"/>
      <c r="BJ19" s="658"/>
      <c r="BK19" s="658"/>
      <c r="BL19" s="658"/>
      <c r="BM19" s="658"/>
      <c r="BN19" s="659"/>
      <c r="BO19" s="695" t="s">
        <v>122</v>
      </c>
      <c r="BP19" s="695"/>
      <c r="BQ19" s="695"/>
      <c r="BR19" s="695"/>
      <c r="BS19" s="696" t="s">
        <v>122</v>
      </c>
      <c r="BT19" s="696"/>
      <c r="BU19" s="696"/>
      <c r="BV19" s="696"/>
      <c r="BW19" s="696"/>
      <c r="BX19" s="696"/>
      <c r="BY19" s="696"/>
      <c r="BZ19" s="696"/>
      <c r="CA19" s="696"/>
      <c r="CB19" s="734"/>
      <c r="CD19" s="654" t="s">
        <v>262</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15">
      <c r="B20" s="724" t="s">
        <v>263</v>
      </c>
      <c r="C20" s="725"/>
      <c r="D20" s="725"/>
      <c r="E20" s="725"/>
      <c r="F20" s="725"/>
      <c r="G20" s="725"/>
      <c r="H20" s="725"/>
      <c r="I20" s="725"/>
      <c r="J20" s="725"/>
      <c r="K20" s="725"/>
      <c r="L20" s="725"/>
      <c r="M20" s="725"/>
      <c r="N20" s="725"/>
      <c r="O20" s="725"/>
      <c r="P20" s="725"/>
      <c r="Q20" s="726"/>
      <c r="R20" s="657" t="s">
        <v>122</v>
      </c>
      <c r="S20" s="658"/>
      <c r="T20" s="658"/>
      <c r="U20" s="658"/>
      <c r="V20" s="658"/>
      <c r="W20" s="658"/>
      <c r="X20" s="658"/>
      <c r="Y20" s="659"/>
      <c r="Z20" s="695" t="s">
        <v>122</v>
      </c>
      <c r="AA20" s="695"/>
      <c r="AB20" s="695"/>
      <c r="AC20" s="695"/>
      <c r="AD20" s="696" t="s">
        <v>122</v>
      </c>
      <c r="AE20" s="696"/>
      <c r="AF20" s="696"/>
      <c r="AG20" s="696"/>
      <c r="AH20" s="696"/>
      <c r="AI20" s="696"/>
      <c r="AJ20" s="696"/>
      <c r="AK20" s="696"/>
      <c r="AL20" s="660" t="s">
        <v>122</v>
      </c>
      <c r="AM20" s="661"/>
      <c r="AN20" s="661"/>
      <c r="AO20" s="697"/>
      <c r="AP20" s="654" t="s">
        <v>264</v>
      </c>
      <c r="AQ20" s="655"/>
      <c r="AR20" s="655"/>
      <c r="AS20" s="655"/>
      <c r="AT20" s="655"/>
      <c r="AU20" s="655"/>
      <c r="AV20" s="655"/>
      <c r="AW20" s="655"/>
      <c r="AX20" s="655"/>
      <c r="AY20" s="655"/>
      <c r="AZ20" s="655"/>
      <c r="BA20" s="655"/>
      <c r="BB20" s="655"/>
      <c r="BC20" s="655"/>
      <c r="BD20" s="655"/>
      <c r="BE20" s="655"/>
      <c r="BF20" s="656"/>
      <c r="BG20" s="657" t="s">
        <v>122</v>
      </c>
      <c r="BH20" s="658"/>
      <c r="BI20" s="658"/>
      <c r="BJ20" s="658"/>
      <c r="BK20" s="658"/>
      <c r="BL20" s="658"/>
      <c r="BM20" s="658"/>
      <c r="BN20" s="659"/>
      <c r="BO20" s="695" t="s">
        <v>122</v>
      </c>
      <c r="BP20" s="695"/>
      <c r="BQ20" s="695"/>
      <c r="BR20" s="695"/>
      <c r="BS20" s="696" t="s">
        <v>122</v>
      </c>
      <c r="BT20" s="696"/>
      <c r="BU20" s="696"/>
      <c r="BV20" s="696"/>
      <c r="BW20" s="696"/>
      <c r="BX20" s="696"/>
      <c r="BY20" s="696"/>
      <c r="BZ20" s="696"/>
      <c r="CA20" s="696"/>
      <c r="CB20" s="734"/>
      <c r="CD20" s="654" t="s">
        <v>265</v>
      </c>
      <c r="CE20" s="655"/>
      <c r="CF20" s="655"/>
      <c r="CG20" s="655"/>
      <c r="CH20" s="655"/>
      <c r="CI20" s="655"/>
      <c r="CJ20" s="655"/>
      <c r="CK20" s="655"/>
      <c r="CL20" s="655"/>
      <c r="CM20" s="655"/>
      <c r="CN20" s="655"/>
      <c r="CO20" s="655"/>
      <c r="CP20" s="655"/>
      <c r="CQ20" s="656"/>
      <c r="CR20" s="657">
        <v>4878705</v>
      </c>
      <c r="CS20" s="658"/>
      <c r="CT20" s="658"/>
      <c r="CU20" s="658"/>
      <c r="CV20" s="658"/>
      <c r="CW20" s="658"/>
      <c r="CX20" s="658"/>
      <c r="CY20" s="659"/>
      <c r="CZ20" s="695">
        <v>100</v>
      </c>
      <c r="DA20" s="695"/>
      <c r="DB20" s="695"/>
      <c r="DC20" s="695"/>
      <c r="DD20" s="663">
        <v>497617</v>
      </c>
      <c r="DE20" s="658"/>
      <c r="DF20" s="658"/>
      <c r="DG20" s="658"/>
      <c r="DH20" s="658"/>
      <c r="DI20" s="658"/>
      <c r="DJ20" s="658"/>
      <c r="DK20" s="658"/>
      <c r="DL20" s="658"/>
      <c r="DM20" s="658"/>
      <c r="DN20" s="658"/>
      <c r="DO20" s="658"/>
      <c r="DP20" s="659"/>
      <c r="DQ20" s="663">
        <v>3549398</v>
      </c>
      <c r="DR20" s="658"/>
      <c r="DS20" s="658"/>
      <c r="DT20" s="658"/>
      <c r="DU20" s="658"/>
      <c r="DV20" s="658"/>
      <c r="DW20" s="658"/>
      <c r="DX20" s="658"/>
      <c r="DY20" s="658"/>
      <c r="DZ20" s="658"/>
      <c r="EA20" s="658"/>
      <c r="EB20" s="658"/>
      <c r="EC20" s="694"/>
    </row>
    <row r="21" spans="2:133" ht="11.25" customHeight="1" x14ac:dyDescent="0.15">
      <c r="B21" s="654" t="s">
        <v>266</v>
      </c>
      <c r="C21" s="655"/>
      <c r="D21" s="655"/>
      <c r="E21" s="655"/>
      <c r="F21" s="655"/>
      <c r="G21" s="655"/>
      <c r="H21" s="655"/>
      <c r="I21" s="655"/>
      <c r="J21" s="655"/>
      <c r="K21" s="655"/>
      <c r="L21" s="655"/>
      <c r="M21" s="655"/>
      <c r="N21" s="655"/>
      <c r="O21" s="655"/>
      <c r="P21" s="655"/>
      <c r="Q21" s="656"/>
      <c r="R21" s="657">
        <v>2534329</v>
      </c>
      <c r="S21" s="658"/>
      <c r="T21" s="658"/>
      <c r="U21" s="658"/>
      <c r="V21" s="658"/>
      <c r="W21" s="658"/>
      <c r="X21" s="658"/>
      <c r="Y21" s="659"/>
      <c r="Z21" s="695">
        <v>50.3</v>
      </c>
      <c r="AA21" s="695"/>
      <c r="AB21" s="695"/>
      <c r="AC21" s="695"/>
      <c r="AD21" s="696">
        <v>2307618</v>
      </c>
      <c r="AE21" s="696"/>
      <c r="AF21" s="696"/>
      <c r="AG21" s="696"/>
      <c r="AH21" s="696"/>
      <c r="AI21" s="696"/>
      <c r="AJ21" s="696"/>
      <c r="AK21" s="696"/>
      <c r="AL21" s="660">
        <v>75.599999999999994</v>
      </c>
      <c r="AM21" s="661"/>
      <c r="AN21" s="661"/>
      <c r="AO21" s="697"/>
      <c r="AP21" s="654" t="s">
        <v>267</v>
      </c>
      <c r="AQ21" s="735"/>
      <c r="AR21" s="735"/>
      <c r="AS21" s="735"/>
      <c r="AT21" s="735"/>
      <c r="AU21" s="735"/>
      <c r="AV21" s="735"/>
      <c r="AW21" s="735"/>
      <c r="AX21" s="735"/>
      <c r="AY21" s="735"/>
      <c r="AZ21" s="735"/>
      <c r="BA21" s="735"/>
      <c r="BB21" s="735"/>
      <c r="BC21" s="735"/>
      <c r="BD21" s="735"/>
      <c r="BE21" s="735"/>
      <c r="BF21" s="736"/>
      <c r="BG21" s="657" t="s">
        <v>122</v>
      </c>
      <c r="BH21" s="658"/>
      <c r="BI21" s="658"/>
      <c r="BJ21" s="658"/>
      <c r="BK21" s="658"/>
      <c r="BL21" s="658"/>
      <c r="BM21" s="658"/>
      <c r="BN21" s="659"/>
      <c r="BO21" s="695" t="s">
        <v>122</v>
      </c>
      <c r="BP21" s="695"/>
      <c r="BQ21" s="695"/>
      <c r="BR21" s="695"/>
      <c r="BS21" s="696" t="s">
        <v>122</v>
      </c>
      <c r="BT21" s="696"/>
      <c r="BU21" s="696"/>
      <c r="BV21" s="696"/>
      <c r="BW21" s="696"/>
      <c r="BX21" s="696"/>
      <c r="BY21" s="696"/>
      <c r="BZ21" s="696"/>
      <c r="CA21" s="696"/>
      <c r="CB21" s="734"/>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268</v>
      </c>
      <c r="C22" s="655"/>
      <c r="D22" s="655"/>
      <c r="E22" s="655"/>
      <c r="F22" s="655"/>
      <c r="G22" s="655"/>
      <c r="H22" s="655"/>
      <c r="I22" s="655"/>
      <c r="J22" s="655"/>
      <c r="K22" s="655"/>
      <c r="L22" s="655"/>
      <c r="M22" s="655"/>
      <c r="N22" s="655"/>
      <c r="O22" s="655"/>
      <c r="P22" s="655"/>
      <c r="Q22" s="656"/>
      <c r="R22" s="657">
        <v>2307618</v>
      </c>
      <c r="S22" s="658"/>
      <c r="T22" s="658"/>
      <c r="U22" s="658"/>
      <c r="V22" s="658"/>
      <c r="W22" s="658"/>
      <c r="X22" s="658"/>
      <c r="Y22" s="659"/>
      <c r="Z22" s="695">
        <v>45.8</v>
      </c>
      <c r="AA22" s="695"/>
      <c r="AB22" s="695"/>
      <c r="AC22" s="695"/>
      <c r="AD22" s="696">
        <v>2307618</v>
      </c>
      <c r="AE22" s="696"/>
      <c r="AF22" s="696"/>
      <c r="AG22" s="696"/>
      <c r="AH22" s="696"/>
      <c r="AI22" s="696"/>
      <c r="AJ22" s="696"/>
      <c r="AK22" s="696"/>
      <c r="AL22" s="660">
        <v>75.599999999999994</v>
      </c>
      <c r="AM22" s="661"/>
      <c r="AN22" s="661"/>
      <c r="AO22" s="697"/>
      <c r="AP22" s="654" t="s">
        <v>269</v>
      </c>
      <c r="AQ22" s="735"/>
      <c r="AR22" s="735"/>
      <c r="AS22" s="735"/>
      <c r="AT22" s="735"/>
      <c r="AU22" s="735"/>
      <c r="AV22" s="735"/>
      <c r="AW22" s="735"/>
      <c r="AX22" s="735"/>
      <c r="AY22" s="735"/>
      <c r="AZ22" s="735"/>
      <c r="BA22" s="735"/>
      <c r="BB22" s="735"/>
      <c r="BC22" s="735"/>
      <c r="BD22" s="735"/>
      <c r="BE22" s="735"/>
      <c r="BF22" s="736"/>
      <c r="BG22" s="657" t="s">
        <v>122</v>
      </c>
      <c r="BH22" s="658"/>
      <c r="BI22" s="658"/>
      <c r="BJ22" s="658"/>
      <c r="BK22" s="658"/>
      <c r="BL22" s="658"/>
      <c r="BM22" s="658"/>
      <c r="BN22" s="659"/>
      <c r="BO22" s="695" t="s">
        <v>122</v>
      </c>
      <c r="BP22" s="695"/>
      <c r="BQ22" s="695"/>
      <c r="BR22" s="695"/>
      <c r="BS22" s="696" t="s">
        <v>122</v>
      </c>
      <c r="BT22" s="696"/>
      <c r="BU22" s="696"/>
      <c r="BV22" s="696"/>
      <c r="BW22" s="696"/>
      <c r="BX22" s="696"/>
      <c r="BY22" s="696"/>
      <c r="BZ22" s="696"/>
      <c r="CA22" s="696"/>
      <c r="CB22" s="734"/>
      <c r="CD22" s="709" t="s">
        <v>270</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271</v>
      </c>
      <c r="C23" s="655"/>
      <c r="D23" s="655"/>
      <c r="E23" s="655"/>
      <c r="F23" s="655"/>
      <c r="G23" s="655"/>
      <c r="H23" s="655"/>
      <c r="I23" s="655"/>
      <c r="J23" s="655"/>
      <c r="K23" s="655"/>
      <c r="L23" s="655"/>
      <c r="M23" s="655"/>
      <c r="N23" s="655"/>
      <c r="O23" s="655"/>
      <c r="P23" s="655"/>
      <c r="Q23" s="656"/>
      <c r="R23" s="657">
        <v>226708</v>
      </c>
      <c r="S23" s="658"/>
      <c r="T23" s="658"/>
      <c r="U23" s="658"/>
      <c r="V23" s="658"/>
      <c r="W23" s="658"/>
      <c r="X23" s="658"/>
      <c r="Y23" s="659"/>
      <c r="Z23" s="695">
        <v>4.5</v>
      </c>
      <c r="AA23" s="695"/>
      <c r="AB23" s="695"/>
      <c r="AC23" s="695"/>
      <c r="AD23" s="696" t="s">
        <v>122</v>
      </c>
      <c r="AE23" s="696"/>
      <c r="AF23" s="696"/>
      <c r="AG23" s="696"/>
      <c r="AH23" s="696"/>
      <c r="AI23" s="696"/>
      <c r="AJ23" s="696"/>
      <c r="AK23" s="696"/>
      <c r="AL23" s="660" t="s">
        <v>122</v>
      </c>
      <c r="AM23" s="661"/>
      <c r="AN23" s="661"/>
      <c r="AO23" s="697"/>
      <c r="AP23" s="654" t="s">
        <v>272</v>
      </c>
      <c r="AQ23" s="735"/>
      <c r="AR23" s="735"/>
      <c r="AS23" s="735"/>
      <c r="AT23" s="735"/>
      <c r="AU23" s="735"/>
      <c r="AV23" s="735"/>
      <c r="AW23" s="735"/>
      <c r="AX23" s="735"/>
      <c r="AY23" s="735"/>
      <c r="AZ23" s="735"/>
      <c r="BA23" s="735"/>
      <c r="BB23" s="735"/>
      <c r="BC23" s="735"/>
      <c r="BD23" s="735"/>
      <c r="BE23" s="735"/>
      <c r="BF23" s="736"/>
      <c r="BG23" s="657" t="s">
        <v>122</v>
      </c>
      <c r="BH23" s="658"/>
      <c r="BI23" s="658"/>
      <c r="BJ23" s="658"/>
      <c r="BK23" s="658"/>
      <c r="BL23" s="658"/>
      <c r="BM23" s="658"/>
      <c r="BN23" s="659"/>
      <c r="BO23" s="695" t="s">
        <v>122</v>
      </c>
      <c r="BP23" s="695"/>
      <c r="BQ23" s="695"/>
      <c r="BR23" s="695"/>
      <c r="BS23" s="696" t="s">
        <v>122</v>
      </c>
      <c r="BT23" s="696"/>
      <c r="BU23" s="696"/>
      <c r="BV23" s="696"/>
      <c r="BW23" s="696"/>
      <c r="BX23" s="696"/>
      <c r="BY23" s="696"/>
      <c r="BZ23" s="696"/>
      <c r="CA23" s="696"/>
      <c r="CB23" s="734"/>
      <c r="CD23" s="709" t="s">
        <v>212</v>
      </c>
      <c r="CE23" s="710"/>
      <c r="CF23" s="710"/>
      <c r="CG23" s="710"/>
      <c r="CH23" s="710"/>
      <c r="CI23" s="710"/>
      <c r="CJ23" s="710"/>
      <c r="CK23" s="710"/>
      <c r="CL23" s="710"/>
      <c r="CM23" s="710"/>
      <c r="CN23" s="710"/>
      <c r="CO23" s="710"/>
      <c r="CP23" s="710"/>
      <c r="CQ23" s="711"/>
      <c r="CR23" s="709" t="s">
        <v>273</v>
      </c>
      <c r="CS23" s="710"/>
      <c r="CT23" s="710"/>
      <c r="CU23" s="710"/>
      <c r="CV23" s="710"/>
      <c r="CW23" s="710"/>
      <c r="CX23" s="710"/>
      <c r="CY23" s="711"/>
      <c r="CZ23" s="709" t="s">
        <v>274</v>
      </c>
      <c r="DA23" s="710"/>
      <c r="DB23" s="710"/>
      <c r="DC23" s="711"/>
      <c r="DD23" s="709" t="s">
        <v>275</v>
      </c>
      <c r="DE23" s="710"/>
      <c r="DF23" s="710"/>
      <c r="DG23" s="710"/>
      <c r="DH23" s="710"/>
      <c r="DI23" s="710"/>
      <c r="DJ23" s="710"/>
      <c r="DK23" s="711"/>
      <c r="DL23" s="747" t="s">
        <v>276</v>
      </c>
      <c r="DM23" s="748"/>
      <c r="DN23" s="748"/>
      <c r="DO23" s="748"/>
      <c r="DP23" s="748"/>
      <c r="DQ23" s="748"/>
      <c r="DR23" s="748"/>
      <c r="DS23" s="748"/>
      <c r="DT23" s="748"/>
      <c r="DU23" s="748"/>
      <c r="DV23" s="749"/>
      <c r="DW23" s="709" t="s">
        <v>277</v>
      </c>
      <c r="DX23" s="710"/>
      <c r="DY23" s="710"/>
      <c r="DZ23" s="710"/>
      <c r="EA23" s="710"/>
      <c r="EB23" s="710"/>
      <c r="EC23" s="711"/>
    </row>
    <row r="24" spans="2:133" ht="11.25" customHeight="1" x14ac:dyDescent="0.15">
      <c r="B24" s="654" t="s">
        <v>278</v>
      </c>
      <c r="C24" s="655"/>
      <c r="D24" s="655"/>
      <c r="E24" s="655"/>
      <c r="F24" s="655"/>
      <c r="G24" s="655"/>
      <c r="H24" s="655"/>
      <c r="I24" s="655"/>
      <c r="J24" s="655"/>
      <c r="K24" s="655"/>
      <c r="L24" s="655"/>
      <c r="M24" s="655"/>
      <c r="N24" s="655"/>
      <c r="O24" s="655"/>
      <c r="P24" s="655"/>
      <c r="Q24" s="656"/>
      <c r="R24" s="657">
        <v>3</v>
      </c>
      <c r="S24" s="658"/>
      <c r="T24" s="658"/>
      <c r="U24" s="658"/>
      <c r="V24" s="658"/>
      <c r="W24" s="658"/>
      <c r="X24" s="658"/>
      <c r="Y24" s="659"/>
      <c r="Z24" s="695">
        <v>0</v>
      </c>
      <c r="AA24" s="695"/>
      <c r="AB24" s="695"/>
      <c r="AC24" s="695"/>
      <c r="AD24" s="696" t="s">
        <v>122</v>
      </c>
      <c r="AE24" s="696"/>
      <c r="AF24" s="696"/>
      <c r="AG24" s="696"/>
      <c r="AH24" s="696"/>
      <c r="AI24" s="696"/>
      <c r="AJ24" s="696"/>
      <c r="AK24" s="696"/>
      <c r="AL24" s="660" t="s">
        <v>122</v>
      </c>
      <c r="AM24" s="661"/>
      <c r="AN24" s="661"/>
      <c r="AO24" s="697"/>
      <c r="AP24" s="654" t="s">
        <v>279</v>
      </c>
      <c r="AQ24" s="735"/>
      <c r="AR24" s="735"/>
      <c r="AS24" s="735"/>
      <c r="AT24" s="735"/>
      <c r="AU24" s="735"/>
      <c r="AV24" s="735"/>
      <c r="AW24" s="735"/>
      <c r="AX24" s="735"/>
      <c r="AY24" s="735"/>
      <c r="AZ24" s="735"/>
      <c r="BA24" s="735"/>
      <c r="BB24" s="735"/>
      <c r="BC24" s="735"/>
      <c r="BD24" s="735"/>
      <c r="BE24" s="735"/>
      <c r="BF24" s="736"/>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4"/>
      <c r="CD24" s="715" t="s">
        <v>280</v>
      </c>
      <c r="CE24" s="716"/>
      <c r="CF24" s="716"/>
      <c r="CG24" s="716"/>
      <c r="CH24" s="716"/>
      <c r="CI24" s="716"/>
      <c r="CJ24" s="716"/>
      <c r="CK24" s="716"/>
      <c r="CL24" s="716"/>
      <c r="CM24" s="716"/>
      <c r="CN24" s="716"/>
      <c r="CO24" s="716"/>
      <c r="CP24" s="716"/>
      <c r="CQ24" s="717"/>
      <c r="CR24" s="712">
        <v>1903776</v>
      </c>
      <c r="CS24" s="713"/>
      <c r="CT24" s="713"/>
      <c r="CU24" s="713"/>
      <c r="CV24" s="713"/>
      <c r="CW24" s="713"/>
      <c r="CX24" s="713"/>
      <c r="CY24" s="738"/>
      <c r="CZ24" s="739">
        <v>39</v>
      </c>
      <c r="DA24" s="721"/>
      <c r="DB24" s="721"/>
      <c r="DC24" s="741"/>
      <c r="DD24" s="737">
        <v>1487210</v>
      </c>
      <c r="DE24" s="713"/>
      <c r="DF24" s="713"/>
      <c r="DG24" s="713"/>
      <c r="DH24" s="713"/>
      <c r="DI24" s="713"/>
      <c r="DJ24" s="713"/>
      <c r="DK24" s="738"/>
      <c r="DL24" s="737">
        <v>1371500</v>
      </c>
      <c r="DM24" s="713"/>
      <c r="DN24" s="713"/>
      <c r="DO24" s="713"/>
      <c r="DP24" s="713"/>
      <c r="DQ24" s="713"/>
      <c r="DR24" s="713"/>
      <c r="DS24" s="713"/>
      <c r="DT24" s="713"/>
      <c r="DU24" s="713"/>
      <c r="DV24" s="738"/>
      <c r="DW24" s="739">
        <v>44.8</v>
      </c>
      <c r="DX24" s="721"/>
      <c r="DY24" s="721"/>
      <c r="DZ24" s="721"/>
      <c r="EA24" s="721"/>
      <c r="EB24" s="721"/>
      <c r="EC24" s="740"/>
    </row>
    <row r="25" spans="2:133" ht="11.25" customHeight="1" x14ac:dyDescent="0.15">
      <c r="B25" s="654" t="s">
        <v>281</v>
      </c>
      <c r="C25" s="655"/>
      <c r="D25" s="655"/>
      <c r="E25" s="655"/>
      <c r="F25" s="655"/>
      <c r="G25" s="655"/>
      <c r="H25" s="655"/>
      <c r="I25" s="655"/>
      <c r="J25" s="655"/>
      <c r="K25" s="655"/>
      <c r="L25" s="655"/>
      <c r="M25" s="655"/>
      <c r="N25" s="655"/>
      <c r="O25" s="655"/>
      <c r="P25" s="655"/>
      <c r="Q25" s="656"/>
      <c r="R25" s="657">
        <v>3271274</v>
      </c>
      <c r="S25" s="658"/>
      <c r="T25" s="658"/>
      <c r="U25" s="658"/>
      <c r="V25" s="658"/>
      <c r="W25" s="658"/>
      <c r="X25" s="658"/>
      <c r="Y25" s="659"/>
      <c r="Z25" s="695">
        <v>65</v>
      </c>
      <c r="AA25" s="695"/>
      <c r="AB25" s="695"/>
      <c r="AC25" s="695"/>
      <c r="AD25" s="696">
        <v>3044563</v>
      </c>
      <c r="AE25" s="696"/>
      <c r="AF25" s="696"/>
      <c r="AG25" s="696"/>
      <c r="AH25" s="696"/>
      <c r="AI25" s="696"/>
      <c r="AJ25" s="696"/>
      <c r="AK25" s="696"/>
      <c r="AL25" s="660">
        <v>99.8</v>
      </c>
      <c r="AM25" s="661"/>
      <c r="AN25" s="661"/>
      <c r="AO25" s="697"/>
      <c r="AP25" s="654" t="s">
        <v>282</v>
      </c>
      <c r="AQ25" s="735"/>
      <c r="AR25" s="735"/>
      <c r="AS25" s="735"/>
      <c r="AT25" s="735"/>
      <c r="AU25" s="735"/>
      <c r="AV25" s="735"/>
      <c r="AW25" s="735"/>
      <c r="AX25" s="735"/>
      <c r="AY25" s="735"/>
      <c r="AZ25" s="735"/>
      <c r="BA25" s="735"/>
      <c r="BB25" s="735"/>
      <c r="BC25" s="735"/>
      <c r="BD25" s="735"/>
      <c r="BE25" s="735"/>
      <c r="BF25" s="736"/>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4"/>
      <c r="CD25" s="654" t="s">
        <v>283</v>
      </c>
      <c r="CE25" s="655"/>
      <c r="CF25" s="655"/>
      <c r="CG25" s="655"/>
      <c r="CH25" s="655"/>
      <c r="CI25" s="655"/>
      <c r="CJ25" s="655"/>
      <c r="CK25" s="655"/>
      <c r="CL25" s="655"/>
      <c r="CM25" s="655"/>
      <c r="CN25" s="655"/>
      <c r="CO25" s="655"/>
      <c r="CP25" s="655"/>
      <c r="CQ25" s="656"/>
      <c r="CR25" s="657">
        <v>808053</v>
      </c>
      <c r="CS25" s="670"/>
      <c r="CT25" s="670"/>
      <c r="CU25" s="670"/>
      <c r="CV25" s="670"/>
      <c r="CW25" s="670"/>
      <c r="CX25" s="670"/>
      <c r="CY25" s="671"/>
      <c r="CZ25" s="660">
        <v>16.600000000000001</v>
      </c>
      <c r="DA25" s="672"/>
      <c r="DB25" s="672"/>
      <c r="DC25" s="673"/>
      <c r="DD25" s="663">
        <v>779298</v>
      </c>
      <c r="DE25" s="670"/>
      <c r="DF25" s="670"/>
      <c r="DG25" s="670"/>
      <c r="DH25" s="670"/>
      <c r="DI25" s="670"/>
      <c r="DJ25" s="670"/>
      <c r="DK25" s="671"/>
      <c r="DL25" s="663">
        <v>726278</v>
      </c>
      <c r="DM25" s="670"/>
      <c r="DN25" s="670"/>
      <c r="DO25" s="670"/>
      <c r="DP25" s="670"/>
      <c r="DQ25" s="670"/>
      <c r="DR25" s="670"/>
      <c r="DS25" s="670"/>
      <c r="DT25" s="670"/>
      <c r="DU25" s="670"/>
      <c r="DV25" s="671"/>
      <c r="DW25" s="660">
        <v>23.7</v>
      </c>
      <c r="DX25" s="672"/>
      <c r="DY25" s="672"/>
      <c r="DZ25" s="672"/>
      <c r="EA25" s="672"/>
      <c r="EB25" s="672"/>
      <c r="EC25" s="684"/>
    </row>
    <row r="26" spans="2:133" ht="11.25" customHeight="1" x14ac:dyDescent="0.15">
      <c r="B26" s="654" t="s">
        <v>284</v>
      </c>
      <c r="C26" s="655"/>
      <c r="D26" s="655"/>
      <c r="E26" s="655"/>
      <c r="F26" s="655"/>
      <c r="G26" s="655"/>
      <c r="H26" s="655"/>
      <c r="I26" s="655"/>
      <c r="J26" s="655"/>
      <c r="K26" s="655"/>
      <c r="L26" s="655"/>
      <c r="M26" s="655"/>
      <c r="N26" s="655"/>
      <c r="O26" s="655"/>
      <c r="P26" s="655"/>
      <c r="Q26" s="656"/>
      <c r="R26" s="657">
        <v>557</v>
      </c>
      <c r="S26" s="658"/>
      <c r="T26" s="658"/>
      <c r="U26" s="658"/>
      <c r="V26" s="658"/>
      <c r="W26" s="658"/>
      <c r="X26" s="658"/>
      <c r="Y26" s="659"/>
      <c r="Z26" s="695">
        <v>0</v>
      </c>
      <c r="AA26" s="695"/>
      <c r="AB26" s="695"/>
      <c r="AC26" s="695"/>
      <c r="AD26" s="696">
        <v>557</v>
      </c>
      <c r="AE26" s="696"/>
      <c r="AF26" s="696"/>
      <c r="AG26" s="696"/>
      <c r="AH26" s="696"/>
      <c r="AI26" s="696"/>
      <c r="AJ26" s="696"/>
      <c r="AK26" s="696"/>
      <c r="AL26" s="660">
        <v>0</v>
      </c>
      <c r="AM26" s="661"/>
      <c r="AN26" s="661"/>
      <c r="AO26" s="697"/>
      <c r="AP26" s="654" t="s">
        <v>285</v>
      </c>
      <c r="AQ26" s="735"/>
      <c r="AR26" s="735"/>
      <c r="AS26" s="735"/>
      <c r="AT26" s="735"/>
      <c r="AU26" s="735"/>
      <c r="AV26" s="735"/>
      <c r="AW26" s="735"/>
      <c r="AX26" s="735"/>
      <c r="AY26" s="735"/>
      <c r="AZ26" s="735"/>
      <c r="BA26" s="735"/>
      <c r="BB26" s="735"/>
      <c r="BC26" s="735"/>
      <c r="BD26" s="735"/>
      <c r="BE26" s="735"/>
      <c r="BF26" s="736"/>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4"/>
      <c r="CD26" s="654" t="s">
        <v>286</v>
      </c>
      <c r="CE26" s="655"/>
      <c r="CF26" s="655"/>
      <c r="CG26" s="655"/>
      <c r="CH26" s="655"/>
      <c r="CI26" s="655"/>
      <c r="CJ26" s="655"/>
      <c r="CK26" s="655"/>
      <c r="CL26" s="655"/>
      <c r="CM26" s="655"/>
      <c r="CN26" s="655"/>
      <c r="CO26" s="655"/>
      <c r="CP26" s="655"/>
      <c r="CQ26" s="656"/>
      <c r="CR26" s="657">
        <v>504127</v>
      </c>
      <c r="CS26" s="658"/>
      <c r="CT26" s="658"/>
      <c r="CU26" s="658"/>
      <c r="CV26" s="658"/>
      <c r="CW26" s="658"/>
      <c r="CX26" s="658"/>
      <c r="CY26" s="659"/>
      <c r="CZ26" s="660">
        <v>10.3</v>
      </c>
      <c r="DA26" s="672"/>
      <c r="DB26" s="672"/>
      <c r="DC26" s="673"/>
      <c r="DD26" s="663">
        <v>481191</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15">
      <c r="B27" s="654" t="s">
        <v>287</v>
      </c>
      <c r="C27" s="655"/>
      <c r="D27" s="655"/>
      <c r="E27" s="655"/>
      <c r="F27" s="655"/>
      <c r="G27" s="655"/>
      <c r="H27" s="655"/>
      <c r="I27" s="655"/>
      <c r="J27" s="655"/>
      <c r="K27" s="655"/>
      <c r="L27" s="655"/>
      <c r="M27" s="655"/>
      <c r="N27" s="655"/>
      <c r="O27" s="655"/>
      <c r="P27" s="655"/>
      <c r="Q27" s="656"/>
      <c r="R27" s="657">
        <v>23139</v>
      </c>
      <c r="S27" s="658"/>
      <c r="T27" s="658"/>
      <c r="U27" s="658"/>
      <c r="V27" s="658"/>
      <c r="W27" s="658"/>
      <c r="X27" s="658"/>
      <c r="Y27" s="659"/>
      <c r="Z27" s="695">
        <v>0.5</v>
      </c>
      <c r="AA27" s="695"/>
      <c r="AB27" s="695"/>
      <c r="AC27" s="695"/>
      <c r="AD27" s="696">
        <v>5267</v>
      </c>
      <c r="AE27" s="696"/>
      <c r="AF27" s="696"/>
      <c r="AG27" s="696"/>
      <c r="AH27" s="696"/>
      <c r="AI27" s="696"/>
      <c r="AJ27" s="696"/>
      <c r="AK27" s="696"/>
      <c r="AL27" s="660">
        <v>0.2</v>
      </c>
      <c r="AM27" s="661"/>
      <c r="AN27" s="661"/>
      <c r="AO27" s="697"/>
      <c r="AP27" s="654" t="s">
        <v>288</v>
      </c>
      <c r="AQ27" s="655"/>
      <c r="AR27" s="655"/>
      <c r="AS27" s="655"/>
      <c r="AT27" s="655"/>
      <c r="AU27" s="655"/>
      <c r="AV27" s="655"/>
      <c r="AW27" s="655"/>
      <c r="AX27" s="655"/>
      <c r="AY27" s="655"/>
      <c r="AZ27" s="655"/>
      <c r="BA27" s="655"/>
      <c r="BB27" s="655"/>
      <c r="BC27" s="655"/>
      <c r="BD27" s="655"/>
      <c r="BE27" s="655"/>
      <c r="BF27" s="656"/>
      <c r="BG27" s="657">
        <v>486575</v>
      </c>
      <c r="BH27" s="658"/>
      <c r="BI27" s="658"/>
      <c r="BJ27" s="658"/>
      <c r="BK27" s="658"/>
      <c r="BL27" s="658"/>
      <c r="BM27" s="658"/>
      <c r="BN27" s="659"/>
      <c r="BO27" s="695">
        <v>100</v>
      </c>
      <c r="BP27" s="695"/>
      <c r="BQ27" s="695"/>
      <c r="BR27" s="695"/>
      <c r="BS27" s="696" t="s">
        <v>122</v>
      </c>
      <c r="BT27" s="696"/>
      <c r="BU27" s="696"/>
      <c r="BV27" s="696"/>
      <c r="BW27" s="696"/>
      <c r="BX27" s="696"/>
      <c r="BY27" s="696"/>
      <c r="BZ27" s="696"/>
      <c r="CA27" s="696"/>
      <c r="CB27" s="734"/>
      <c r="CD27" s="654" t="s">
        <v>289</v>
      </c>
      <c r="CE27" s="655"/>
      <c r="CF27" s="655"/>
      <c r="CG27" s="655"/>
      <c r="CH27" s="655"/>
      <c r="CI27" s="655"/>
      <c r="CJ27" s="655"/>
      <c r="CK27" s="655"/>
      <c r="CL27" s="655"/>
      <c r="CM27" s="655"/>
      <c r="CN27" s="655"/>
      <c r="CO27" s="655"/>
      <c r="CP27" s="655"/>
      <c r="CQ27" s="656"/>
      <c r="CR27" s="657">
        <v>560753</v>
      </c>
      <c r="CS27" s="670"/>
      <c r="CT27" s="670"/>
      <c r="CU27" s="670"/>
      <c r="CV27" s="670"/>
      <c r="CW27" s="670"/>
      <c r="CX27" s="670"/>
      <c r="CY27" s="671"/>
      <c r="CZ27" s="660">
        <v>11.5</v>
      </c>
      <c r="DA27" s="672"/>
      <c r="DB27" s="672"/>
      <c r="DC27" s="673"/>
      <c r="DD27" s="663">
        <v>172942</v>
      </c>
      <c r="DE27" s="670"/>
      <c r="DF27" s="670"/>
      <c r="DG27" s="670"/>
      <c r="DH27" s="670"/>
      <c r="DI27" s="670"/>
      <c r="DJ27" s="670"/>
      <c r="DK27" s="671"/>
      <c r="DL27" s="663">
        <v>110252</v>
      </c>
      <c r="DM27" s="670"/>
      <c r="DN27" s="670"/>
      <c r="DO27" s="670"/>
      <c r="DP27" s="670"/>
      <c r="DQ27" s="670"/>
      <c r="DR27" s="670"/>
      <c r="DS27" s="670"/>
      <c r="DT27" s="670"/>
      <c r="DU27" s="670"/>
      <c r="DV27" s="671"/>
      <c r="DW27" s="660">
        <v>3.6</v>
      </c>
      <c r="DX27" s="672"/>
      <c r="DY27" s="672"/>
      <c r="DZ27" s="672"/>
      <c r="EA27" s="672"/>
      <c r="EB27" s="672"/>
      <c r="EC27" s="684"/>
    </row>
    <row r="28" spans="2:133" ht="11.25" customHeight="1" x14ac:dyDescent="0.15">
      <c r="B28" s="654" t="s">
        <v>290</v>
      </c>
      <c r="C28" s="655"/>
      <c r="D28" s="655"/>
      <c r="E28" s="655"/>
      <c r="F28" s="655"/>
      <c r="G28" s="655"/>
      <c r="H28" s="655"/>
      <c r="I28" s="655"/>
      <c r="J28" s="655"/>
      <c r="K28" s="655"/>
      <c r="L28" s="655"/>
      <c r="M28" s="655"/>
      <c r="N28" s="655"/>
      <c r="O28" s="655"/>
      <c r="P28" s="655"/>
      <c r="Q28" s="656"/>
      <c r="R28" s="657">
        <v>27640</v>
      </c>
      <c r="S28" s="658"/>
      <c r="T28" s="658"/>
      <c r="U28" s="658"/>
      <c r="V28" s="658"/>
      <c r="W28" s="658"/>
      <c r="X28" s="658"/>
      <c r="Y28" s="659"/>
      <c r="Z28" s="695">
        <v>0.5</v>
      </c>
      <c r="AA28" s="695"/>
      <c r="AB28" s="695"/>
      <c r="AC28" s="695"/>
      <c r="AD28" s="696" t="s">
        <v>122</v>
      </c>
      <c r="AE28" s="696"/>
      <c r="AF28" s="696"/>
      <c r="AG28" s="696"/>
      <c r="AH28" s="696"/>
      <c r="AI28" s="696"/>
      <c r="AJ28" s="696"/>
      <c r="AK28" s="696"/>
      <c r="AL28" s="660" t="s">
        <v>122</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291</v>
      </c>
      <c r="CE28" s="655"/>
      <c r="CF28" s="655"/>
      <c r="CG28" s="655"/>
      <c r="CH28" s="655"/>
      <c r="CI28" s="655"/>
      <c r="CJ28" s="655"/>
      <c r="CK28" s="655"/>
      <c r="CL28" s="655"/>
      <c r="CM28" s="655"/>
      <c r="CN28" s="655"/>
      <c r="CO28" s="655"/>
      <c r="CP28" s="655"/>
      <c r="CQ28" s="656"/>
      <c r="CR28" s="657">
        <v>534970</v>
      </c>
      <c r="CS28" s="658"/>
      <c r="CT28" s="658"/>
      <c r="CU28" s="658"/>
      <c r="CV28" s="658"/>
      <c r="CW28" s="658"/>
      <c r="CX28" s="658"/>
      <c r="CY28" s="659"/>
      <c r="CZ28" s="660">
        <v>11</v>
      </c>
      <c r="DA28" s="672"/>
      <c r="DB28" s="672"/>
      <c r="DC28" s="673"/>
      <c r="DD28" s="663">
        <v>534970</v>
      </c>
      <c r="DE28" s="658"/>
      <c r="DF28" s="658"/>
      <c r="DG28" s="658"/>
      <c r="DH28" s="658"/>
      <c r="DI28" s="658"/>
      <c r="DJ28" s="658"/>
      <c r="DK28" s="659"/>
      <c r="DL28" s="663">
        <v>534970</v>
      </c>
      <c r="DM28" s="658"/>
      <c r="DN28" s="658"/>
      <c r="DO28" s="658"/>
      <c r="DP28" s="658"/>
      <c r="DQ28" s="658"/>
      <c r="DR28" s="658"/>
      <c r="DS28" s="658"/>
      <c r="DT28" s="658"/>
      <c r="DU28" s="658"/>
      <c r="DV28" s="659"/>
      <c r="DW28" s="660">
        <v>17.5</v>
      </c>
      <c r="DX28" s="672"/>
      <c r="DY28" s="672"/>
      <c r="DZ28" s="672"/>
      <c r="EA28" s="672"/>
      <c r="EB28" s="672"/>
      <c r="EC28" s="684"/>
    </row>
    <row r="29" spans="2:133" ht="11.25" customHeight="1" x14ac:dyDescent="0.15">
      <c r="B29" s="654" t="s">
        <v>292</v>
      </c>
      <c r="C29" s="655"/>
      <c r="D29" s="655"/>
      <c r="E29" s="655"/>
      <c r="F29" s="655"/>
      <c r="G29" s="655"/>
      <c r="H29" s="655"/>
      <c r="I29" s="655"/>
      <c r="J29" s="655"/>
      <c r="K29" s="655"/>
      <c r="L29" s="655"/>
      <c r="M29" s="655"/>
      <c r="N29" s="655"/>
      <c r="O29" s="655"/>
      <c r="P29" s="655"/>
      <c r="Q29" s="656"/>
      <c r="R29" s="657">
        <v>4955</v>
      </c>
      <c r="S29" s="658"/>
      <c r="T29" s="658"/>
      <c r="U29" s="658"/>
      <c r="V29" s="658"/>
      <c r="W29" s="658"/>
      <c r="X29" s="658"/>
      <c r="Y29" s="659"/>
      <c r="Z29" s="695">
        <v>0.1</v>
      </c>
      <c r="AA29" s="695"/>
      <c r="AB29" s="695"/>
      <c r="AC29" s="695"/>
      <c r="AD29" s="696" t="s">
        <v>122</v>
      </c>
      <c r="AE29" s="696"/>
      <c r="AF29" s="696"/>
      <c r="AG29" s="696"/>
      <c r="AH29" s="696"/>
      <c r="AI29" s="696"/>
      <c r="AJ29" s="696"/>
      <c r="AK29" s="696"/>
      <c r="AL29" s="660" t="s">
        <v>122</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4"/>
      <c r="CD29" s="676" t="s">
        <v>293</v>
      </c>
      <c r="CE29" s="677"/>
      <c r="CF29" s="654" t="s">
        <v>66</v>
      </c>
      <c r="CG29" s="655"/>
      <c r="CH29" s="655"/>
      <c r="CI29" s="655"/>
      <c r="CJ29" s="655"/>
      <c r="CK29" s="655"/>
      <c r="CL29" s="655"/>
      <c r="CM29" s="655"/>
      <c r="CN29" s="655"/>
      <c r="CO29" s="655"/>
      <c r="CP29" s="655"/>
      <c r="CQ29" s="656"/>
      <c r="CR29" s="657">
        <v>534970</v>
      </c>
      <c r="CS29" s="670"/>
      <c r="CT29" s="670"/>
      <c r="CU29" s="670"/>
      <c r="CV29" s="670"/>
      <c r="CW29" s="670"/>
      <c r="CX29" s="670"/>
      <c r="CY29" s="671"/>
      <c r="CZ29" s="660">
        <v>11</v>
      </c>
      <c r="DA29" s="672"/>
      <c r="DB29" s="672"/>
      <c r="DC29" s="673"/>
      <c r="DD29" s="663">
        <v>534970</v>
      </c>
      <c r="DE29" s="670"/>
      <c r="DF29" s="670"/>
      <c r="DG29" s="670"/>
      <c r="DH29" s="670"/>
      <c r="DI29" s="670"/>
      <c r="DJ29" s="670"/>
      <c r="DK29" s="671"/>
      <c r="DL29" s="663">
        <v>534970</v>
      </c>
      <c r="DM29" s="670"/>
      <c r="DN29" s="670"/>
      <c r="DO29" s="670"/>
      <c r="DP29" s="670"/>
      <c r="DQ29" s="670"/>
      <c r="DR29" s="670"/>
      <c r="DS29" s="670"/>
      <c r="DT29" s="670"/>
      <c r="DU29" s="670"/>
      <c r="DV29" s="671"/>
      <c r="DW29" s="660">
        <v>17.5</v>
      </c>
      <c r="DX29" s="672"/>
      <c r="DY29" s="672"/>
      <c r="DZ29" s="672"/>
      <c r="EA29" s="672"/>
      <c r="EB29" s="672"/>
      <c r="EC29" s="684"/>
    </row>
    <row r="30" spans="2:133" ht="11.25" customHeight="1" x14ac:dyDescent="0.15">
      <c r="B30" s="654" t="s">
        <v>294</v>
      </c>
      <c r="C30" s="655"/>
      <c r="D30" s="655"/>
      <c r="E30" s="655"/>
      <c r="F30" s="655"/>
      <c r="G30" s="655"/>
      <c r="H30" s="655"/>
      <c r="I30" s="655"/>
      <c r="J30" s="655"/>
      <c r="K30" s="655"/>
      <c r="L30" s="655"/>
      <c r="M30" s="655"/>
      <c r="N30" s="655"/>
      <c r="O30" s="655"/>
      <c r="P30" s="655"/>
      <c r="Q30" s="656"/>
      <c r="R30" s="657">
        <v>521582</v>
      </c>
      <c r="S30" s="658"/>
      <c r="T30" s="658"/>
      <c r="U30" s="658"/>
      <c r="V30" s="658"/>
      <c r="W30" s="658"/>
      <c r="X30" s="658"/>
      <c r="Y30" s="659"/>
      <c r="Z30" s="695">
        <v>10.4</v>
      </c>
      <c r="AA30" s="695"/>
      <c r="AB30" s="695"/>
      <c r="AC30" s="695"/>
      <c r="AD30" s="696" t="s">
        <v>122</v>
      </c>
      <c r="AE30" s="696"/>
      <c r="AF30" s="696"/>
      <c r="AG30" s="696"/>
      <c r="AH30" s="696"/>
      <c r="AI30" s="696"/>
      <c r="AJ30" s="696"/>
      <c r="AK30" s="696"/>
      <c r="AL30" s="660" t="s">
        <v>122</v>
      </c>
      <c r="AM30" s="661"/>
      <c r="AN30" s="661"/>
      <c r="AO30" s="697"/>
      <c r="AP30" s="709" t="s">
        <v>212</v>
      </c>
      <c r="AQ30" s="710"/>
      <c r="AR30" s="710"/>
      <c r="AS30" s="710"/>
      <c r="AT30" s="710"/>
      <c r="AU30" s="710"/>
      <c r="AV30" s="710"/>
      <c r="AW30" s="710"/>
      <c r="AX30" s="710"/>
      <c r="AY30" s="710"/>
      <c r="AZ30" s="710"/>
      <c r="BA30" s="710"/>
      <c r="BB30" s="710"/>
      <c r="BC30" s="710"/>
      <c r="BD30" s="710"/>
      <c r="BE30" s="710"/>
      <c r="BF30" s="711"/>
      <c r="BG30" s="709" t="s">
        <v>295</v>
      </c>
      <c r="BH30" s="732"/>
      <c r="BI30" s="732"/>
      <c r="BJ30" s="732"/>
      <c r="BK30" s="732"/>
      <c r="BL30" s="732"/>
      <c r="BM30" s="732"/>
      <c r="BN30" s="732"/>
      <c r="BO30" s="732"/>
      <c r="BP30" s="732"/>
      <c r="BQ30" s="733"/>
      <c r="BR30" s="709" t="s">
        <v>296</v>
      </c>
      <c r="BS30" s="732"/>
      <c r="BT30" s="732"/>
      <c r="BU30" s="732"/>
      <c r="BV30" s="732"/>
      <c r="BW30" s="732"/>
      <c r="BX30" s="732"/>
      <c r="BY30" s="732"/>
      <c r="BZ30" s="732"/>
      <c r="CA30" s="732"/>
      <c r="CB30" s="733"/>
      <c r="CD30" s="678"/>
      <c r="CE30" s="679"/>
      <c r="CF30" s="654" t="s">
        <v>297</v>
      </c>
      <c r="CG30" s="655"/>
      <c r="CH30" s="655"/>
      <c r="CI30" s="655"/>
      <c r="CJ30" s="655"/>
      <c r="CK30" s="655"/>
      <c r="CL30" s="655"/>
      <c r="CM30" s="655"/>
      <c r="CN30" s="655"/>
      <c r="CO30" s="655"/>
      <c r="CP30" s="655"/>
      <c r="CQ30" s="656"/>
      <c r="CR30" s="657">
        <v>513033</v>
      </c>
      <c r="CS30" s="658"/>
      <c r="CT30" s="658"/>
      <c r="CU30" s="658"/>
      <c r="CV30" s="658"/>
      <c r="CW30" s="658"/>
      <c r="CX30" s="658"/>
      <c r="CY30" s="659"/>
      <c r="CZ30" s="660">
        <v>10.5</v>
      </c>
      <c r="DA30" s="672"/>
      <c r="DB30" s="672"/>
      <c r="DC30" s="673"/>
      <c r="DD30" s="663">
        <v>513033</v>
      </c>
      <c r="DE30" s="658"/>
      <c r="DF30" s="658"/>
      <c r="DG30" s="658"/>
      <c r="DH30" s="658"/>
      <c r="DI30" s="658"/>
      <c r="DJ30" s="658"/>
      <c r="DK30" s="659"/>
      <c r="DL30" s="663">
        <v>513033</v>
      </c>
      <c r="DM30" s="658"/>
      <c r="DN30" s="658"/>
      <c r="DO30" s="658"/>
      <c r="DP30" s="658"/>
      <c r="DQ30" s="658"/>
      <c r="DR30" s="658"/>
      <c r="DS30" s="658"/>
      <c r="DT30" s="658"/>
      <c r="DU30" s="658"/>
      <c r="DV30" s="659"/>
      <c r="DW30" s="660">
        <v>16.7</v>
      </c>
      <c r="DX30" s="672"/>
      <c r="DY30" s="672"/>
      <c r="DZ30" s="672"/>
      <c r="EA30" s="672"/>
      <c r="EB30" s="672"/>
      <c r="EC30" s="684"/>
    </row>
    <row r="31" spans="2:133" ht="11.25" customHeight="1" x14ac:dyDescent="0.15">
      <c r="B31" s="724" t="s">
        <v>298</v>
      </c>
      <c r="C31" s="725"/>
      <c r="D31" s="725"/>
      <c r="E31" s="725"/>
      <c r="F31" s="725"/>
      <c r="G31" s="725"/>
      <c r="H31" s="725"/>
      <c r="I31" s="725"/>
      <c r="J31" s="725"/>
      <c r="K31" s="725"/>
      <c r="L31" s="725"/>
      <c r="M31" s="725"/>
      <c r="N31" s="725"/>
      <c r="O31" s="725"/>
      <c r="P31" s="725"/>
      <c r="Q31" s="726"/>
      <c r="R31" s="657" t="s">
        <v>122</v>
      </c>
      <c r="S31" s="658"/>
      <c r="T31" s="658"/>
      <c r="U31" s="658"/>
      <c r="V31" s="658"/>
      <c r="W31" s="658"/>
      <c r="X31" s="658"/>
      <c r="Y31" s="659"/>
      <c r="Z31" s="695" t="s">
        <v>122</v>
      </c>
      <c r="AA31" s="695"/>
      <c r="AB31" s="695"/>
      <c r="AC31" s="695"/>
      <c r="AD31" s="696" t="s">
        <v>122</v>
      </c>
      <c r="AE31" s="696"/>
      <c r="AF31" s="696"/>
      <c r="AG31" s="696"/>
      <c r="AH31" s="696"/>
      <c r="AI31" s="696"/>
      <c r="AJ31" s="696"/>
      <c r="AK31" s="696"/>
      <c r="AL31" s="660" t="s">
        <v>122</v>
      </c>
      <c r="AM31" s="661"/>
      <c r="AN31" s="661"/>
      <c r="AO31" s="697"/>
      <c r="AP31" s="727" t="s">
        <v>299</v>
      </c>
      <c r="AQ31" s="728"/>
      <c r="AR31" s="728"/>
      <c r="AS31" s="728"/>
      <c r="AT31" s="729" t="s">
        <v>300</v>
      </c>
      <c r="AU31" s="218"/>
      <c r="AV31" s="218"/>
      <c r="AW31" s="218"/>
      <c r="AX31" s="715" t="s">
        <v>178</v>
      </c>
      <c r="AY31" s="716"/>
      <c r="AZ31" s="716"/>
      <c r="BA31" s="716"/>
      <c r="BB31" s="716"/>
      <c r="BC31" s="716"/>
      <c r="BD31" s="716"/>
      <c r="BE31" s="716"/>
      <c r="BF31" s="717"/>
      <c r="BG31" s="719">
        <v>98.5</v>
      </c>
      <c r="BH31" s="720"/>
      <c r="BI31" s="720"/>
      <c r="BJ31" s="720"/>
      <c r="BK31" s="720"/>
      <c r="BL31" s="720"/>
      <c r="BM31" s="721">
        <v>95.6</v>
      </c>
      <c r="BN31" s="720"/>
      <c r="BO31" s="720"/>
      <c r="BP31" s="720"/>
      <c r="BQ31" s="722"/>
      <c r="BR31" s="719">
        <v>98.4</v>
      </c>
      <c r="BS31" s="720"/>
      <c r="BT31" s="720"/>
      <c r="BU31" s="720"/>
      <c r="BV31" s="720"/>
      <c r="BW31" s="720"/>
      <c r="BX31" s="721">
        <v>95.9</v>
      </c>
      <c r="BY31" s="720"/>
      <c r="BZ31" s="720"/>
      <c r="CA31" s="720"/>
      <c r="CB31" s="722"/>
      <c r="CD31" s="678"/>
      <c r="CE31" s="679"/>
      <c r="CF31" s="654" t="s">
        <v>301</v>
      </c>
      <c r="CG31" s="655"/>
      <c r="CH31" s="655"/>
      <c r="CI31" s="655"/>
      <c r="CJ31" s="655"/>
      <c r="CK31" s="655"/>
      <c r="CL31" s="655"/>
      <c r="CM31" s="655"/>
      <c r="CN31" s="655"/>
      <c r="CO31" s="655"/>
      <c r="CP31" s="655"/>
      <c r="CQ31" s="656"/>
      <c r="CR31" s="657">
        <v>21937</v>
      </c>
      <c r="CS31" s="670"/>
      <c r="CT31" s="670"/>
      <c r="CU31" s="670"/>
      <c r="CV31" s="670"/>
      <c r="CW31" s="670"/>
      <c r="CX31" s="670"/>
      <c r="CY31" s="671"/>
      <c r="CZ31" s="660">
        <v>0.4</v>
      </c>
      <c r="DA31" s="672"/>
      <c r="DB31" s="672"/>
      <c r="DC31" s="673"/>
      <c r="DD31" s="663">
        <v>21937</v>
      </c>
      <c r="DE31" s="670"/>
      <c r="DF31" s="670"/>
      <c r="DG31" s="670"/>
      <c r="DH31" s="670"/>
      <c r="DI31" s="670"/>
      <c r="DJ31" s="670"/>
      <c r="DK31" s="671"/>
      <c r="DL31" s="663">
        <v>21937</v>
      </c>
      <c r="DM31" s="670"/>
      <c r="DN31" s="670"/>
      <c r="DO31" s="670"/>
      <c r="DP31" s="670"/>
      <c r="DQ31" s="670"/>
      <c r="DR31" s="670"/>
      <c r="DS31" s="670"/>
      <c r="DT31" s="670"/>
      <c r="DU31" s="670"/>
      <c r="DV31" s="671"/>
      <c r="DW31" s="660">
        <v>0.7</v>
      </c>
      <c r="DX31" s="672"/>
      <c r="DY31" s="672"/>
      <c r="DZ31" s="672"/>
      <c r="EA31" s="672"/>
      <c r="EB31" s="672"/>
      <c r="EC31" s="684"/>
    </row>
    <row r="32" spans="2:133" ht="11.25" customHeight="1" x14ac:dyDescent="0.15">
      <c r="B32" s="654" t="s">
        <v>302</v>
      </c>
      <c r="C32" s="655"/>
      <c r="D32" s="655"/>
      <c r="E32" s="655"/>
      <c r="F32" s="655"/>
      <c r="G32" s="655"/>
      <c r="H32" s="655"/>
      <c r="I32" s="655"/>
      <c r="J32" s="655"/>
      <c r="K32" s="655"/>
      <c r="L32" s="655"/>
      <c r="M32" s="655"/>
      <c r="N32" s="655"/>
      <c r="O32" s="655"/>
      <c r="P32" s="655"/>
      <c r="Q32" s="656"/>
      <c r="R32" s="657">
        <v>319401</v>
      </c>
      <c r="S32" s="658"/>
      <c r="T32" s="658"/>
      <c r="U32" s="658"/>
      <c r="V32" s="658"/>
      <c r="W32" s="658"/>
      <c r="X32" s="658"/>
      <c r="Y32" s="659"/>
      <c r="Z32" s="695">
        <v>6.3</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0"/>
      <c r="AU32" s="214" t="s">
        <v>303</v>
      </c>
      <c r="AX32" s="654" t="s">
        <v>304</v>
      </c>
      <c r="AY32" s="655"/>
      <c r="AZ32" s="655"/>
      <c r="BA32" s="655"/>
      <c r="BB32" s="655"/>
      <c r="BC32" s="655"/>
      <c r="BD32" s="655"/>
      <c r="BE32" s="655"/>
      <c r="BF32" s="656"/>
      <c r="BG32" s="723">
        <v>99.1</v>
      </c>
      <c r="BH32" s="670"/>
      <c r="BI32" s="670"/>
      <c r="BJ32" s="670"/>
      <c r="BK32" s="670"/>
      <c r="BL32" s="670"/>
      <c r="BM32" s="661">
        <v>97.4</v>
      </c>
      <c r="BN32" s="670"/>
      <c r="BO32" s="670"/>
      <c r="BP32" s="670"/>
      <c r="BQ32" s="693"/>
      <c r="BR32" s="723">
        <v>98.4</v>
      </c>
      <c r="BS32" s="670"/>
      <c r="BT32" s="670"/>
      <c r="BU32" s="670"/>
      <c r="BV32" s="670"/>
      <c r="BW32" s="670"/>
      <c r="BX32" s="661">
        <v>97.4</v>
      </c>
      <c r="BY32" s="670"/>
      <c r="BZ32" s="670"/>
      <c r="CA32" s="670"/>
      <c r="CB32" s="693"/>
      <c r="CD32" s="680"/>
      <c r="CE32" s="681"/>
      <c r="CF32" s="654" t="s">
        <v>305</v>
      </c>
      <c r="CG32" s="655"/>
      <c r="CH32" s="655"/>
      <c r="CI32" s="655"/>
      <c r="CJ32" s="655"/>
      <c r="CK32" s="655"/>
      <c r="CL32" s="655"/>
      <c r="CM32" s="655"/>
      <c r="CN32" s="655"/>
      <c r="CO32" s="655"/>
      <c r="CP32" s="655"/>
      <c r="CQ32" s="656"/>
      <c r="CR32" s="657" t="s">
        <v>122</v>
      </c>
      <c r="CS32" s="658"/>
      <c r="CT32" s="658"/>
      <c r="CU32" s="658"/>
      <c r="CV32" s="658"/>
      <c r="CW32" s="658"/>
      <c r="CX32" s="658"/>
      <c r="CY32" s="659"/>
      <c r="CZ32" s="660" t="s">
        <v>122</v>
      </c>
      <c r="DA32" s="672"/>
      <c r="DB32" s="672"/>
      <c r="DC32" s="673"/>
      <c r="DD32" s="663" t="s">
        <v>122</v>
      </c>
      <c r="DE32" s="658"/>
      <c r="DF32" s="658"/>
      <c r="DG32" s="658"/>
      <c r="DH32" s="658"/>
      <c r="DI32" s="658"/>
      <c r="DJ32" s="658"/>
      <c r="DK32" s="659"/>
      <c r="DL32" s="663" t="s">
        <v>122</v>
      </c>
      <c r="DM32" s="658"/>
      <c r="DN32" s="658"/>
      <c r="DO32" s="658"/>
      <c r="DP32" s="658"/>
      <c r="DQ32" s="658"/>
      <c r="DR32" s="658"/>
      <c r="DS32" s="658"/>
      <c r="DT32" s="658"/>
      <c r="DU32" s="658"/>
      <c r="DV32" s="659"/>
      <c r="DW32" s="660" t="s">
        <v>122</v>
      </c>
      <c r="DX32" s="672"/>
      <c r="DY32" s="672"/>
      <c r="DZ32" s="672"/>
      <c r="EA32" s="672"/>
      <c r="EB32" s="672"/>
      <c r="EC32" s="684"/>
    </row>
    <row r="33" spans="2:133" ht="11.25" customHeight="1" x14ac:dyDescent="0.15">
      <c r="B33" s="654" t="s">
        <v>306</v>
      </c>
      <c r="C33" s="655"/>
      <c r="D33" s="655"/>
      <c r="E33" s="655"/>
      <c r="F33" s="655"/>
      <c r="G33" s="655"/>
      <c r="H33" s="655"/>
      <c r="I33" s="655"/>
      <c r="J33" s="655"/>
      <c r="K33" s="655"/>
      <c r="L33" s="655"/>
      <c r="M33" s="655"/>
      <c r="N33" s="655"/>
      <c r="O33" s="655"/>
      <c r="P33" s="655"/>
      <c r="Q33" s="656"/>
      <c r="R33" s="657">
        <v>7901</v>
      </c>
      <c r="S33" s="658"/>
      <c r="T33" s="658"/>
      <c r="U33" s="658"/>
      <c r="V33" s="658"/>
      <c r="W33" s="658"/>
      <c r="X33" s="658"/>
      <c r="Y33" s="659"/>
      <c r="Z33" s="695">
        <v>0.2</v>
      </c>
      <c r="AA33" s="695"/>
      <c r="AB33" s="695"/>
      <c r="AC33" s="695"/>
      <c r="AD33" s="696" t="s">
        <v>122</v>
      </c>
      <c r="AE33" s="696"/>
      <c r="AF33" s="696"/>
      <c r="AG33" s="696"/>
      <c r="AH33" s="696"/>
      <c r="AI33" s="696"/>
      <c r="AJ33" s="696"/>
      <c r="AK33" s="696"/>
      <c r="AL33" s="660" t="s">
        <v>122</v>
      </c>
      <c r="AM33" s="661"/>
      <c r="AN33" s="661"/>
      <c r="AO33" s="697"/>
      <c r="AP33" s="700"/>
      <c r="AQ33" s="701"/>
      <c r="AR33" s="701"/>
      <c r="AS33" s="701"/>
      <c r="AT33" s="731"/>
      <c r="AU33" s="219"/>
      <c r="AV33" s="219"/>
      <c r="AW33" s="219"/>
      <c r="AX33" s="638" t="s">
        <v>307</v>
      </c>
      <c r="AY33" s="639"/>
      <c r="AZ33" s="639"/>
      <c r="BA33" s="639"/>
      <c r="BB33" s="639"/>
      <c r="BC33" s="639"/>
      <c r="BD33" s="639"/>
      <c r="BE33" s="639"/>
      <c r="BF33" s="640"/>
      <c r="BG33" s="718">
        <v>97.8</v>
      </c>
      <c r="BH33" s="642"/>
      <c r="BI33" s="642"/>
      <c r="BJ33" s="642"/>
      <c r="BK33" s="642"/>
      <c r="BL33" s="642"/>
      <c r="BM33" s="688">
        <v>93.7</v>
      </c>
      <c r="BN33" s="642"/>
      <c r="BO33" s="642"/>
      <c r="BP33" s="642"/>
      <c r="BQ33" s="705"/>
      <c r="BR33" s="718">
        <v>98.2</v>
      </c>
      <c r="BS33" s="642"/>
      <c r="BT33" s="642"/>
      <c r="BU33" s="642"/>
      <c r="BV33" s="642"/>
      <c r="BW33" s="642"/>
      <c r="BX33" s="688">
        <v>94.2</v>
      </c>
      <c r="BY33" s="642"/>
      <c r="BZ33" s="642"/>
      <c r="CA33" s="642"/>
      <c r="CB33" s="705"/>
      <c r="CD33" s="654" t="s">
        <v>308</v>
      </c>
      <c r="CE33" s="655"/>
      <c r="CF33" s="655"/>
      <c r="CG33" s="655"/>
      <c r="CH33" s="655"/>
      <c r="CI33" s="655"/>
      <c r="CJ33" s="655"/>
      <c r="CK33" s="655"/>
      <c r="CL33" s="655"/>
      <c r="CM33" s="655"/>
      <c r="CN33" s="655"/>
      <c r="CO33" s="655"/>
      <c r="CP33" s="655"/>
      <c r="CQ33" s="656"/>
      <c r="CR33" s="657">
        <v>2466525</v>
      </c>
      <c r="CS33" s="670"/>
      <c r="CT33" s="670"/>
      <c r="CU33" s="670"/>
      <c r="CV33" s="670"/>
      <c r="CW33" s="670"/>
      <c r="CX33" s="670"/>
      <c r="CY33" s="671"/>
      <c r="CZ33" s="660">
        <v>50.6</v>
      </c>
      <c r="DA33" s="672"/>
      <c r="DB33" s="672"/>
      <c r="DC33" s="673"/>
      <c r="DD33" s="663">
        <v>1980170</v>
      </c>
      <c r="DE33" s="670"/>
      <c r="DF33" s="670"/>
      <c r="DG33" s="670"/>
      <c r="DH33" s="670"/>
      <c r="DI33" s="670"/>
      <c r="DJ33" s="670"/>
      <c r="DK33" s="671"/>
      <c r="DL33" s="663">
        <v>1346005</v>
      </c>
      <c r="DM33" s="670"/>
      <c r="DN33" s="670"/>
      <c r="DO33" s="670"/>
      <c r="DP33" s="670"/>
      <c r="DQ33" s="670"/>
      <c r="DR33" s="670"/>
      <c r="DS33" s="670"/>
      <c r="DT33" s="670"/>
      <c r="DU33" s="670"/>
      <c r="DV33" s="671"/>
      <c r="DW33" s="660">
        <v>43.9</v>
      </c>
      <c r="DX33" s="672"/>
      <c r="DY33" s="672"/>
      <c r="DZ33" s="672"/>
      <c r="EA33" s="672"/>
      <c r="EB33" s="672"/>
      <c r="EC33" s="684"/>
    </row>
    <row r="34" spans="2:133" ht="11.25" customHeight="1" x14ac:dyDescent="0.15">
      <c r="B34" s="654" t="s">
        <v>309</v>
      </c>
      <c r="C34" s="655"/>
      <c r="D34" s="655"/>
      <c r="E34" s="655"/>
      <c r="F34" s="655"/>
      <c r="G34" s="655"/>
      <c r="H34" s="655"/>
      <c r="I34" s="655"/>
      <c r="J34" s="655"/>
      <c r="K34" s="655"/>
      <c r="L34" s="655"/>
      <c r="M34" s="655"/>
      <c r="N34" s="655"/>
      <c r="O34" s="655"/>
      <c r="P34" s="655"/>
      <c r="Q34" s="656"/>
      <c r="R34" s="657">
        <v>74050</v>
      </c>
      <c r="S34" s="658"/>
      <c r="T34" s="658"/>
      <c r="U34" s="658"/>
      <c r="V34" s="658"/>
      <c r="W34" s="658"/>
      <c r="X34" s="658"/>
      <c r="Y34" s="659"/>
      <c r="Z34" s="695">
        <v>1.5</v>
      </c>
      <c r="AA34" s="695"/>
      <c r="AB34" s="695"/>
      <c r="AC34" s="695"/>
      <c r="AD34" s="696" t="s">
        <v>122</v>
      </c>
      <c r="AE34" s="696"/>
      <c r="AF34" s="696"/>
      <c r="AG34" s="696"/>
      <c r="AH34" s="696"/>
      <c r="AI34" s="696"/>
      <c r="AJ34" s="696"/>
      <c r="AK34" s="696"/>
      <c r="AL34" s="660" t="s">
        <v>122</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310</v>
      </c>
      <c r="CE34" s="655"/>
      <c r="CF34" s="655"/>
      <c r="CG34" s="655"/>
      <c r="CH34" s="655"/>
      <c r="CI34" s="655"/>
      <c r="CJ34" s="655"/>
      <c r="CK34" s="655"/>
      <c r="CL34" s="655"/>
      <c r="CM34" s="655"/>
      <c r="CN34" s="655"/>
      <c r="CO34" s="655"/>
      <c r="CP34" s="655"/>
      <c r="CQ34" s="656"/>
      <c r="CR34" s="657">
        <v>821423</v>
      </c>
      <c r="CS34" s="658"/>
      <c r="CT34" s="658"/>
      <c r="CU34" s="658"/>
      <c r="CV34" s="658"/>
      <c r="CW34" s="658"/>
      <c r="CX34" s="658"/>
      <c r="CY34" s="659"/>
      <c r="CZ34" s="660">
        <v>16.8</v>
      </c>
      <c r="DA34" s="672"/>
      <c r="DB34" s="672"/>
      <c r="DC34" s="673"/>
      <c r="DD34" s="663">
        <v>693378</v>
      </c>
      <c r="DE34" s="658"/>
      <c r="DF34" s="658"/>
      <c r="DG34" s="658"/>
      <c r="DH34" s="658"/>
      <c r="DI34" s="658"/>
      <c r="DJ34" s="658"/>
      <c r="DK34" s="659"/>
      <c r="DL34" s="663">
        <v>509169</v>
      </c>
      <c r="DM34" s="658"/>
      <c r="DN34" s="658"/>
      <c r="DO34" s="658"/>
      <c r="DP34" s="658"/>
      <c r="DQ34" s="658"/>
      <c r="DR34" s="658"/>
      <c r="DS34" s="658"/>
      <c r="DT34" s="658"/>
      <c r="DU34" s="658"/>
      <c r="DV34" s="659"/>
      <c r="DW34" s="660">
        <v>16.600000000000001</v>
      </c>
      <c r="DX34" s="672"/>
      <c r="DY34" s="672"/>
      <c r="DZ34" s="672"/>
      <c r="EA34" s="672"/>
      <c r="EB34" s="672"/>
      <c r="EC34" s="684"/>
    </row>
    <row r="35" spans="2:133" ht="11.25" customHeight="1" x14ac:dyDescent="0.15">
      <c r="B35" s="654" t="s">
        <v>311</v>
      </c>
      <c r="C35" s="655"/>
      <c r="D35" s="655"/>
      <c r="E35" s="655"/>
      <c r="F35" s="655"/>
      <c r="G35" s="655"/>
      <c r="H35" s="655"/>
      <c r="I35" s="655"/>
      <c r="J35" s="655"/>
      <c r="K35" s="655"/>
      <c r="L35" s="655"/>
      <c r="M35" s="655"/>
      <c r="N35" s="655"/>
      <c r="O35" s="655"/>
      <c r="P35" s="655"/>
      <c r="Q35" s="656"/>
      <c r="R35" s="657">
        <v>273479</v>
      </c>
      <c r="S35" s="658"/>
      <c r="T35" s="658"/>
      <c r="U35" s="658"/>
      <c r="V35" s="658"/>
      <c r="W35" s="658"/>
      <c r="X35" s="658"/>
      <c r="Y35" s="659"/>
      <c r="Z35" s="695">
        <v>5.4</v>
      </c>
      <c r="AA35" s="695"/>
      <c r="AB35" s="695"/>
      <c r="AC35" s="695"/>
      <c r="AD35" s="696" t="s">
        <v>122</v>
      </c>
      <c r="AE35" s="696"/>
      <c r="AF35" s="696"/>
      <c r="AG35" s="696"/>
      <c r="AH35" s="696"/>
      <c r="AI35" s="696"/>
      <c r="AJ35" s="696"/>
      <c r="AK35" s="696"/>
      <c r="AL35" s="660" t="s">
        <v>122</v>
      </c>
      <c r="AM35" s="661"/>
      <c r="AN35" s="661"/>
      <c r="AO35" s="697"/>
      <c r="AP35" s="222"/>
      <c r="AQ35" s="709" t="s">
        <v>312</v>
      </c>
      <c r="AR35" s="710"/>
      <c r="AS35" s="710"/>
      <c r="AT35" s="710"/>
      <c r="AU35" s="710"/>
      <c r="AV35" s="710"/>
      <c r="AW35" s="710"/>
      <c r="AX35" s="710"/>
      <c r="AY35" s="710"/>
      <c r="AZ35" s="710"/>
      <c r="BA35" s="710"/>
      <c r="BB35" s="710"/>
      <c r="BC35" s="710"/>
      <c r="BD35" s="710"/>
      <c r="BE35" s="710"/>
      <c r="BF35" s="711"/>
      <c r="BG35" s="709" t="s">
        <v>313</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314</v>
      </c>
      <c r="CE35" s="655"/>
      <c r="CF35" s="655"/>
      <c r="CG35" s="655"/>
      <c r="CH35" s="655"/>
      <c r="CI35" s="655"/>
      <c r="CJ35" s="655"/>
      <c r="CK35" s="655"/>
      <c r="CL35" s="655"/>
      <c r="CM35" s="655"/>
      <c r="CN35" s="655"/>
      <c r="CO35" s="655"/>
      <c r="CP35" s="655"/>
      <c r="CQ35" s="656"/>
      <c r="CR35" s="657">
        <v>90598</v>
      </c>
      <c r="CS35" s="670"/>
      <c r="CT35" s="670"/>
      <c r="CU35" s="670"/>
      <c r="CV35" s="670"/>
      <c r="CW35" s="670"/>
      <c r="CX35" s="670"/>
      <c r="CY35" s="671"/>
      <c r="CZ35" s="660">
        <v>1.9</v>
      </c>
      <c r="DA35" s="672"/>
      <c r="DB35" s="672"/>
      <c r="DC35" s="673"/>
      <c r="DD35" s="663">
        <v>83981</v>
      </c>
      <c r="DE35" s="670"/>
      <c r="DF35" s="670"/>
      <c r="DG35" s="670"/>
      <c r="DH35" s="670"/>
      <c r="DI35" s="670"/>
      <c r="DJ35" s="670"/>
      <c r="DK35" s="671"/>
      <c r="DL35" s="663">
        <v>83981</v>
      </c>
      <c r="DM35" s="670"/>
      <c r="DN35" s="670"/>
      <c r="DO35" s="670"/>
      <c r="DP35" s="670"/>
      <c r="DQ35" s="670"/>
      <c r="DR35" s="670"/>
      <c r="DS35" s="670"/>
      <c r="DT35" s="670"/>
      <c r="DU35" s="670"/>
      <c r="DV35" s="671"/>
      <c r="DW35" s="660">
        <v>2.7</v>
      </c>
      <c r="DX35" s="672"/>
      <c r="DY35" s="672"/>
      <c r="DZ35" s="672"/>
      <c r="EA35" s="672"/>
      <c r="EB35" s="672"/>
      <c r="EC35" s="684"/>
    </row>
    <row r="36" spans="2:133" ht="11.25" customHeight="1" x14ac:dyDescent="0.15">
      <c r="B36" s="654" t="s">
        <v>315</v>
      </c>
      <c r="C36" s="655"/>
      <c r="D36" s="655"/>
      <c r="E36" s="655"/>
      <c r="F36" s="655"/>
      <c r="G36" s="655"/>
      <c r="H36" s="655"/>
      <c r="I36" s="655"/>
      <c r="J36" s="655"/>
      <c r="K36" s="655"/>
      <c r="L36" s="655"/>
      <c r="M36" s="655"/>
      <c r="N36" s="655"/>
      <c r="O36" s="655"/>
      <c r="P36" s="655"/>
      <c r="Q36" s="656"/>
      <c r="R36" s="657">
        <v>48561</v>
      </c>
      <c r="S36" s="658"/>
      <c r="T36" s="658"/>
      <c r="U36" s="658"/>
      <c r="V36" s="658"/>
      <c r="W36" s="658"/>
      <c r="X36" s="658"/>
      <c r="Y36" s="659"/>
      <c r="Z36" s="695">
        <v>1</v>
      </c>
      <c r="AA36" s="695"/>
      <c r="AB36" s="695"/>
      <c r="AC36" s="695"/>
      <c r="AD36" s="696" t="s">
        <v>122</v>
      </c>
      <c r="AE36" s="696"/>
      <c r="AF36" s="696"/>
      <c r="AG36" s="696"/>
      <c r="AH36" s="696"/>
      <c r="AI36" s="696"/>
      <c r="AJ36" s="696"/>
      <c r="AK36" s="696"/>
      <c r="AL36" s="660" t="s">
        <v>122</v>
      </c>
      <c r="AM36" s="661"/>
      <c r="AN36" s="661"/>
      <c r="AO36" s="697"/>
      <c r="AP36" s="222"/>
      <c r="AQ36" s="706" t="s">
        <v>316</v>
      </c>
      <c r="AR36" s="707"/>
      <c r="AS36" s="707"/>
      <c r="AT36" s="707"/>
      <c r="AU36" s="707"/>
      <c r="AV36" s="707"/>
      <c r="AW36" s="707"/>
      <c r="AX36" s="707"/>
      <c r="AY36" s="708"/>
      <c r="AZ36" s="712">
        <v>646319</v>
      </c>
      <c r="BA36" s="713"/>
      <c r="BB36" s="713"/>
      <c r="BC36" s="713"/>
      <c r="BD36" s="713"/>
      <c r="BE36" s="713"/>
      <c r="BF36" s="714"/>
      <c r="BG36" s="715" t="s">
        <v>317</v>
      </c>
      <c r="BH36" s="716"/>
      <c r="BI36" s="716"/>
      <c r="BJ36" s="716"/>
      <c r="BK36" s="716"/>
      <c r="BL36" s="716"/>
      <c r="BM36" s="716"/>
      <c r="BN36" s="716"/>
      <c r="BO36" s="716"/>
      <c r="BP36" s="716"/>
      <c r="BQ36" s="716"/>
      <c r="BR36" s="716"/>
      <c r="BS36" s="716"/>
      <c r="BT36" s="716"/>
      <c r="BU36" s="717"/>
      <c r="BV36" s="712">
        <v>2204</v>
      </c>
      <c r="BW36" s="713"/>
      <c r="BX36" s="713"/>
      <c r="BY36" s="713"/>
      <c r="BZ36" s="713"/>
      <c r="CA36" s="713"/>
      <c r="CB36" s="714"/>
      <c r="CD36" s="654" t="s">
        <v>318</v>
      </c>
      <c r="CE36" s="655"/>
      <c r="CF36" s="655"/>
      <c r="CG36" s="655"/>
      <c r="CH36" s="655"/>
      <c r="CI36" s="655"/>
      <c r="CJ36" s="655"/>
      <c r="CK36" s="655"/>
      <c r="CL36" s="655"/>
      <c r="CM36" s="655"/>
      <c r="CN36" s="655"/>
      <c r="CO36" s="655"/>
      <c r="CP36" s="655"/>
      <c r="CQ36" s="656"/>
      <c r="CR36" s="657">
        <v>812914</v>
      </c>
      <c r="CS36" s="658"/>
      <c r="CT36" s="658"/>
      <c r="CU36" s="658"/>
      <c r="CV36" s="658"/>
      <c r="CW36" s="658"/>
      <c r="CX36" s="658"/>
      <c r="CY36" s="659"/>
      <c r="CZ36" s="660">
        <v>16.7</v>
      </c>
      <c r="DA36" s="672"/>
      <c r="DB36" s="672"/>
      <c r="DC36" s="673"/>
      <c r="DD36" s="663">
        <v>633966</v>
      </c>
      <c r="DE36" s="658"/>
      <c r="DF36" s="658"/>
      <c r="DG36" s="658"/>
      <c r="DH36" s="658"/>
      <c r="DI36" s="658"/>
      <c r="DJ36" s="658"/>
      <c r="DK36" s="659"/>
      <c r="DL36" s="663">
        <v>299789</v>
      </c>
      <c r="DM36" s="658"/>
      <c r="DN36" s="658"/>
      <c r="DO36" s="658"/>
      <c r="DP36" s="658"/>
      <c r="DQ36" s="658"/>
      <c r="DR36" s="658"/>
      <c r="DS36" s="658"/>
      <c r="DT36" s="658"/>
      <c r="DU36" s="658"/>
      <c r="DV36" s="659"/>
      <c r="DW36" s="660">
        <v>9.8000000000000007</v>
      </c>
      <c r="DX36" s="672"/>
      <c r="DY36" s="672"/>
      <c r="DZ36" s="672"/>
      <c r="EA36" s="672"/>
      <c r="EB36" s="672"/>
      <c r="EC36" s="684"/>
    </row>
    <row r="37" spans="2:133" ht="11.25" customHeight="1" x14ac:dyDescent="0.15">
      <c r="B37" s="654" t="s">
        <v>319</v>
      </c>
      <c r="C37" s="655"/>
      <c r="D37" s="655"/>
      <c r="E37" s="655"/>
      <c r="F37" s="655"/>
      <c r="G37" s="655"/>
      <c r="H37" s="655"/>
      <c r="I37" s="655"/>
      <c r="J37" s="655"/>
      <c r="K37" s="655"/>
      <c r="L37" s="655"/>
      <c r="M37" s="655"/>
      <c r="N37" s="655"/>
      <c r="O37" s="655"/>
      <c r="P37" s="655"/>
      <c r="Q37" s="656"/>
      <c r="R37" s="657">
        <v>81892</v>
      </c>
      <c r="S37" s="658"/>
      <c r="T37" s="658"/>
      <c r="U37" s="658"/>
      <c r="V37" s="658"/>
      <c r="W37" s="658"/>
      <c r="X37" s="658"/>
      <c r="Y37" s="659"/>
      <c r="Z37" s="695">
        <v>1.6</v>
      </c>
      <c r="AA37" s="695"/>
      <c r="AB37" s="695"/>
      <c r="AC37" s="695"/>
      <c r="AD37" s="696">
        <v>4</v>
      </c>
      <c r="AE37" s="696"/>
      <c r="AF37" s="696"/>
      <c r="AG37" s="696"/>
      <c r="AH37" s="696"/>
      <c r="AI37" s="696"/>
      <c r="AJ37" s="696"/>
      <c r="AK37" s="696"/>
      <c r="AL37" s="660">
        <v>0</v>
      </c>
      <c r="AM37" s="661"/>
      <c r="AN37" s="661"/>
      <c r="AO37" s="697"/>
      <c r="AQ37" s="690" t="s">
        <v>320</v>
      </c>
      <c r="AR37" s="691"/>
      <c r="AS37" s="691"/>
      <c r="AT37" s="691"/>
      <c r="AU37" s="691"/>
      <c r="AV37" s="691"/>
      <c r="AW37" s="691"/>
      <c r="AX37" s="691"/>
      <c r="AY37" s="692"/>
      <c r="AZ37" s="657">
        <v>63545</v>
      </c>
      <c r="BA37" s="658"/>
      <c r="BB37" s="658"/>
      <c r="BC37" s="658"/>
      <c r="BD37" s="670"/>
      <c r="BE37" s="670"/>
      <c r="BF37" s="693"/>
      <c r="BG37" s="654" t="s">
        <v>321</v>
      </c>
      <c r="BH37" s="655"/>
      <c r="BI37" s="655"/>
      <c r="BJ37" s="655"/>
      <c r="BK37" s="655"/>
      <c r="BL37" s="655"/>
      <c r="BM37" s="655"/>
      <c r="BN37" s="655"/>
      <c r="BO37" s="655"/>
      <c r="BP37" s="655"/>
      <c r="BQ37" s="655"/>
      <c r="BR37" s="655"/>
      <c r="BS37" s="655"/>
      <c r="BT37" s="655"/>
      <c r="BU37" s="656"/>
      <c r="BV37" s="657">
        <v>-7394</v>
      </c>
      <c r="BW37" s="658"/>
      <c r="BX37" s="658"/>
      <c r="BY37" s="658"/>
      <c r="BZ37" s="658"/>
      <c r="CA37" s="658"/>
      <c r="CB37" s="694"/>
      <c r="CD37" s="654" t="s">
        <v>322</v>
      </c>
      <c r="CE37" s="655"/>
      <c r="CF37" s="655"/>
      <c r="CG37" s="655"/>
      <c r="CH37" s="655"/>
      <c r="CI37" s="655"/>
      <c r="CJ37" s="655"/>
      <c r="CK37" s="655"/>
      <c r="CL37" s="655"/>
      <c r="CM37" s="655"/>
      <c r="CN37" s="655"/>
      <c r="CO37" s="655"/>
      <c r="CP37" s="655"/>
      <c r="CQ37" s="656"/>
      <c r="CR37" s="657">
        <v>278295</v>
      </c>
      <c r="CS37" s="670"/>
      <c r="CT37" s="670"/>
      <c r="CU37" s="670"/>
      <c r="CV37" s="670"/>
      <c r="CW37" s="670"/>
      <c r="CX37" s="670"/>
      <c r="CY37" s="671"/>
      <c r="CZ37" s="660">
        <v>5.7</v>
      </c>
      <c r="DA37" s="672"/>
      <c r="DB37" s="672"/>
      <c r="DC37" s="673"/>
      <c r="DD37" s="663">
        <v>262195</v>
      </c>
      <c r="DE37" s="670"/>
      <c r="DF37" s="670"/>
      <c r="DG37" s="670"/>
      <c r="DH37" s="670"/>
      <c r="DI37" s="670"/>
      <c r="DJ37" s="670"/>
      <c r="DK37" s="671"/>
      <c r="DL37" s="663">
        <v>251611</v>
      </c>
      <c r="DM37" s="670"/>
      <c r="DN37" s="670"/>
      <c r="DO37" s="670"/>
      <c r="DP37" s="670"/>
      <c r="DQ37" s="670"/>
      <c r="DR37" s="670"/>
      <c r="DS37" s="670"/>
      <c r="DT37" s="670"/>
      <c r="DU37" s="670"/>
      <c r="DV37" s="671"/>
      <c r="DW37" s="660">
        <v>8.1999999999999993</v>
      </c>
      <c r="DX37" s="672"/>
      <c r="DY37" s="672"/>
      <c r="DZ37" s="672"/>
      <c r="EA37" s="672"/>
      <c r="EB37" s="672"/>
      <c r="EC37" s="684"/>
    </row>
    <row r="38" spans="2:133" ht="11.25" customHeight="1" x14ac:dyDescent="0.15">
      <c r="B38" s="654" t="s">
        <v>323</v>
      </c>
      <c r="C38" s="655"/>
      <c r="D38" s="655"/>
      <c r="E38" s="655"/>
      <c r="F38" s="655"/>
      <c r="G38" s="655"/>
      <c r="H38" s="655"/>
      <c r="I38" s="655"/>
      <c r="J38" s="655"/>
      <c r="K38" s="655"/>
      <c r="L38" s="655"/>
      <c r="M38" s="655"/>
      <c r="N38" s="655"/>
      <c r="O38" s="655"/>
      <c r="P38" s="655"/>
      <c r="Q38" s="656"/>
      <c r="R38" s="657">
        <v>381800</v>
      </c>
      <c r="S38" s="658"/>
      <c r="T38" s="658"/>
      <c r="U38" s="658"/>
      <c r="V38" s="658"/>
      <c r="W38" s="658"/>
      <c r="X38" s="658"/>
      <c r="Y38" s="659"/>
      <c r="Z38" s="695">
        <v>7.6</v>
      </c>
      <c r="AA38" s="695"/>
      <c r="AB38" s="695"/>
      <c r="AC38" s="695"/>
      <c r="AD38" s="696" t="s">
        <v>122</v>
      </c>
      <c r="AE38" s="696"/>
      <c r="AF38" s="696"/>
      <c r="AG38" s="696"/>
      <c r="AH38" s="696"/>
      <c r="AI38" s="696"/>
      <c r="AJ38" s="696"/>
      <c r="AK38" s="696"/>
      <c r="AL38" s="660" t="s">
        <v>122</v>
      </c>
      <c r="AM38" s="661"/>
      <c r="AN38" s="661"/>
      <c r="AO38" s="697"/>
      <c r="AQ38" s="690" t="s">
        <v>324</v>
      </c>
      <c r="AR38" s="691"/>
      <c r="AS38" s="691"/>
      <c r="AT38" s="691"/>
      <c r="AU38" s="691"/>
      <c r="AV38" s="691"/>
      <c r="AW38" s="691"/>
      <c r="AX38" s="691"/>
      <c r="AY38" s="692"/>
      <c r="AZ38" s="657">
        <v>12321</v>
      </c>
      <c r="BA38" s="658"/>
      <c r="BB38" s="658"/>
      <c r="BC38" s="658"/>
      <c r="BD38" s="670"/>
      <c r="BE38" s="670"/>
      <c r="BF38" s="693"/>
      <c r="BG38" s="654" t="s">
        <v>325</v>
      </c>
      <c r="BH38" s="655"/>
      <c r="BI38" s="655"/>
      <c r="BJ38" s="655"/>
      <c r="BK38" s="655"/>
      <c r="BL38" s="655"/>
      <c r="BM38" s="655"/>
      <c r="BN38" s="655"/>
      <c r="BO38" s="655"/>
      <c r="BP38" s="655"/>
      <c r="BQ38" s="655"/>
      <c r="BR38" s="655"/>
      <c r="BS38" s="655"/>
      <c r="BT38" s="655"/>
      <c r="BU38" s="656"/>
      <c r="BV38" s="657">
        <v>823</v>
      </c>
      <c r="BW38" s="658"/>
      <c r="BX38" s="658"/>
      <c r="BY38" s="658"/>
      <c r="BZ38" s="658"/>
      <c r="CA38" s="658"/>
      <c r="CB38" s="694"/>
      <c r="CD38" s="654" t="s">
        <v>326</v>
      </c>
      <c r="CE38" s="655"/>
      <c r="CF38" s="655"/>
      <c r="CG38" s="655"/>
      <c r="CH38" s="655"/>
      <c r="CI38" s="655"/>
      <c r="CJ38" s="655"/>
      <c r="CK38" s="655"/>
      <c r="CL38" s="655"/>
      <c r="CM38" s="655"/>
      <c r="CN38" s="655"/>
      <c r="CO38" s="655"/>
      <c r="CP38" s="655"/>
      <c r="CQ38" s="656"/>
      <c r="CR38" s="657">
        <v>633998</v>
      </c>
      <c r="CS38" s="658"/>
      <c r="CT38" s="658"/>
      <c r="CU38" s="658"/>
      <c r="CV38" s="658"/>
      <c r="CW38" s="658"/>
      <c r="CX38" s="658"/>
      <c r="CY38" s="659"/>
      <c r="CZ38" s="660">
        <v>13</v>
      </c>
      <c r="DA38" s="672"/>
      <c r="DB38" s="672"/>
      <c r="DC38" s="673"/>
      <c r="DD38" s="663">
        <v>490331</v>
      </c>
      <c r="DE38" s="658"/>
      <c r="DF38" s="658"/>
      <c r="DG38" s="658"/>
      <c r="DH38" s="658"/>
      <c r="DI38" s="658"/>
      <c r="DJ38" s="658"/>
      <c r="DK38" s="659"/>
      <c r="DL38" s="663">
        <v>453066</v>
      </c>
      <c r="DM38" s="658"/>
      <c r="DN38" s="658"/>
      <c r="DO38" s="658"/>
      <c r="DP38" s="658"/>
      <c r="DQ38" s="658"/>
      <c r="DR38" s="658"/>
      <c r="DS38" s="658"/>
      <c r="DT38" s="658"/>
      <c r="DU38" s="658"/>
      <c r="DV38" s="659"/>
      <c r="DW38" s="660">
        <v>14.8</v>
      </c>
      <c r="DX38" s="672"/>
      <c r="DY38" s="672"/>
      <c r="DZ38" s="672"/>
      <c r="EA38" s="672"/>
      <c r="EB38" s="672"/>
      <c r="EC38" s="684"/>
    </row>
    <row r="39" spans="2:133" ht="11.25" customHeight="1" x14ac:dyDescent="0.15">
      <c r="B39" s="654" t="s">
        <v>327</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328</v>
      </c>
      <c r="AR39" s="691"/>
      <c r="AS39" s="691"/>
      <c r="AT39" s="691"/>
      <c r="AU39" s="691"/>
      <c r="AV39" s="691"/>
      <c r="AW39" s="691"/>
      <c r="AX39" s="691"/>
      <c r="AY39" s="692"/>
      <c r="AZ39" s="657" t="s">
        <v>122</v>
      </c>
      <c r="BA39" s="658"/>
      <c r="BB39" s="658"/>
      <c r="BC39" s="658"/>
      <c r="BD39" s="670"/>
      <c r="BE39" s="670"/>
      <c r="BF39" s="693"/>
      <c r="BG39" s="654" t="s">
        <v>329</v>
      </c>
      <c r="BH39" s="655"/>
      <c r="BI39" s="655"/>
      <c r="BJ39" s="655"/>
      <c r="BK39" s="655"/>
      <c r="BL39" s="655"/>
      <c r="BM39" s="655"/>
      <c r="BN39" s="655"/>
      <c r="BO39" s="655"/>
      <c r="BP39" s="655"/>
      <c r="BQ39" s="655"/>
      <c r="BR39" s="655"/>
      <c r="BS39" s="655"/>
      <c r="BT39" s="655"/>
      <c r="BU39" s="656"/>
      <c r="BV39" s="657">
        <v>1282</v>
      </c>
      <c r="BW39" s="658"/>
      <c r="BX39" s="658"/>
      <c r="BY39" s="658"/>
      <c r="BZ39" s="658"/>
      <c r="CA39" s="658"/>
      <c r="CB39" s="694"/>
      <c r="CD39" s="654" t="s">
        <v>330</v>
      </c>
      <c r="CE39" s="655"/>
      <c r="CF39" s="655"/>
      <c r="CG39" s="655"/>
      <c r="CH39" s="655"/>
      <c r="CI39" s="655"/>
      <c r="CJ39" s="655"/>
      <c r="CK39" s="655"/>
      <c r="CL39" s="655"/>
      <c r="CM39" s="655"/>
      <c r="CN39" s="655"/>
      <c r="CO39" s="655"/>
      <c r="CP39" s="655"/>
      <c r="CQ39" s="656"/>
      <c r="CR39" s="657">
        <v>80824</v>
      </c>
      <c r="CS39" s="670"/>
      <c r="CT39" s="670"/>
      <c r="CU39" s="670"/>
      <c r="CV39" s="670"/>
      <c r="CW39" s="670"/>
      <c r="CX39" s="670"/>
      <c r="CY39" s="671"/>
      <c r="CZ39" s="660">
        <v>1.7</v>
      </c>
      <c r="DA39" s="672"/>
      <c r="DB39" s="672"/>
      <c r="DC39" s="673"/>
      <c r="DD39" s="663">
        <v>78456</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15">
      <c r="B40" s="654" t="s">
        <v>331</v>
      </c>
      <c r="C40" s="655"/>
      <c r="D40" s="655"/>
      <c r="E40" s="655"/>
      <c r="F40" s="655"/>
      <c r="G40" s="655"/>
      <c r="H40" s="655"/>
      <c r="I40" s="655"/>
      <c r="J40" s="655"/>
      <c r="K40" s="655"/>
      <c r="L40" s="655"/>
      <c r="M40" s="655"/>
      <c r="N40" s="655"/>
      <c r="O40" s="655"/>
      <c r="P40" s="655"/>
      <c r="Q40" s="656"/>
      <c r="R40" s="657">
        <v>12500</v>
      </c>
      <c r="S40" s="658"/>
      <c r="T40" s="658"/>
      <c r="U40" s="658"/>
      <c r="V40" s="658"/>
      <c r="W40" s="658"/>
      <c r="X40" s="658"/>
      <c r="Y40" s="659"/>
      <c r="Z40" s="695">
        <v>0.2</v>
      </c>
      <c r="AA40" s="695"/>
      <c r="AB40" s="695"/>
      <c r="AC40" s="695"/>
      <c r="AD40" s="696" t="s">
        <v>122</v>
      </c>
      <c r="AE40" s="696"/>
      <c r="AF40" s="696"/>
      <c r="AG40" s="696"/>
      <c r="AH40" s="696"/>
      <c r="AI40" s="696"/>
      <c r="AJ40" s="696"/>
      <c r="AK40" s="696"/>
      <c r="AL40" s="660" t="s">
        <v>122</v>
      </c>
      <c r="AM40" s="661"/>
      <c r="AN40" s="661"/>
      <c r="AO40" s="697"/>
      <c r="AQ40" s="690" t="s">
        <v>332</v>
      </c>
      <c r="AR40" s="691"/>
      <c r="AS40" s="691"/>
      <c r="AT40" s="691"/>
      <c r="AU40" s="691"/>
      <c r="AV40" s="691"/>
      <c r="AW40" s="691"/>
      <c r="AX40" s="691"/>
      <c r="AY40" s="692"/>
      <c r="AZ40" s="657" t="s">
        <v>122</v>
      </c>
      <c r="BA40" s="658"/>
      <c r="BB40" s="658"/>
      <c r="BC40" s="658"/>
      <c r="BD40" s="670"/>
      <c r="BE40" s="670"/>
      <c r="BF40" s="693"/>
      <c r="BG40" s="698" t="s">
        <v>333</v>
      </c>
      <c r="BH40" s="699"/>
      <c r="BI40" s="699"/>
      <c r="BJ40" s="699"/>
      <c r="BK40" s="699"/>
      <c r="BL40" s="223"/>
      <c r="BM40" s="655" t="s">
        <v>334</v>
      </c>
      <c r="BN40" s="655"/>
      <c r="BO40" s="655"/>
      <c r="BP40" s="655"/>
      <c r="BQ40" s="655"/>
      <c r="BR40" s="655"/>
      <c r="BS40" s="655"/>
      <c r="BT40" s="655"/>
      <c r="BU40" s="656"/>
      <c r="BV40" s="657">
        <v>87</v>
      </c>
      <c r="BW40" s="658"/>
      <c r="BX40" s="658"/>
      <c r="BY40" s="658"/>
      <c r="BZ40" s="658"/>
      <c r="CA40" s="658"/>
      <c r="CB40" s="694"/>
      <c r="CD40" s="654" t="s">
        <v>335</v>
      </c>
      <c r="CE40" s="655"/>
      <c r="CF40" s="655"/>
      <c r="CG40" s="655"/>
      <c r="CH40" s="655"/>
      <c r="CI40" s="655"/>
      <c r="CJ40" s="655"/>
      <c r="CK40" s="655"/>
      <c r="CL40" s="655"/>
      <c r="CM40" s="655"/>
      <c r="CN40" s="655"/>
      <c r="CO40" s="655"/>
      <c r="CP40" s="655"/>
      <c r="CQ40" s="656"/>
      <c r="CR40" s="657">
        <v>26768</v>
      </c>
      <c r="CS40" s="658"/>
      <c r="CT40" s="658"/>
      <c r="CU40" s="658"/>
      <c r="CV40" s="658"/>
      <c r="CW40" s="658"/>
      <c r="CX40" s="658"/>
      <c r="CY40" s="659"/>
      <c r="CZ40" s="660">
        <v>0.5</v>
      </c>
      <c r="DA40" s="672"/>
      <c r="DB40" s="672"/>
      <c r="DC40" s="673"/>
      <c r="DD40" s="663">
        <v>58</v>
      </c>
      <c r="DE40" s="658"/>
      <c r="DF40" s="658"/>
      <c r="DG40" s="658"/>
      <c r="DH40" s="658"/>
      <c r="DI40" s="658"/>
      <c r="DJ40" s="658"/>
      <c r="DK40" s="659"/>
      <c r="DL40" s="663" t="s">
        <v>122</v>
      </c>
      <c r="DM40" s="658"/>
      <c r="DN40" s="658"/>
      <c r="DO40" s="658"/>
      <c r="DP40" s="658"/>
      <c r="DQ40" s="658"/>
      <c r="DR40" s="658"/>
      <c r="DS40" s="658"/>
      <c r="DT40" s="658"/>
      <c r="DU40" s="658"/>
      <c r="DV40" s="659"/>
      <c r="DW40" s="660" t="s">
        <v>122</v>
      </c>
      <c r="DX40" s="672"/>
      <c r="DY40" s="672"/>
      <c r="DZ40" s="672"/>
      <c r="EA40" s="672"/>
      <c r="EB40" s="672"/>
      <c r="EC40" s="684"/>
    </row>
    <row r="41" spans="2:133" ht="11.25" customHeight="1" x14ac:dyDescent="0.15">
      <c r="B41" s="638" t="s">
        <v>336</v>
      </c>
      <c r="C41" s="639"/>
      <c r="D41" s="639"/>
      <c r="E41" s="639"/>
      <c r="F41" s="639"/>
      <c r="G41" s="639"/>
      <c r="H41" s="639"/>
      <c r="I41" s="639"/>
      <c r="J41" s="639"/>
      <c r="K41" s="639"/>
      <c r="L41" s="639"/>
      <c r="M41" s="639"/>
      <c r="N41" s="639"/>
      <c r="O41" s="639"/>
      <c r="P41" s="639"/>
      <c r="Q41" s="640"/>
      <c r="R41" s="641">
        <v>5036231</v>
      </c>
      <c r="S41" s="682"/>
      <c r="T41" s="682"/>
      <c r="U41" s="682"/>
      <c r="V41" s="682"/>
      <c r="W41" s="682"/>
      <c r="X41" s="682"/>
      <c r="Y41" s="685"/>
      <c r="Z41" s="686">
        <v>100</v>
      </c>
      <c r="AA41" s="686"/>
      <c r="AB41" s="686"/>
      <c r="AC41" s="686"/>
      <c r="AD41" s="687">
        <v>3050391</v>
      </c>
      <c r="AE41" s="687"/>
      <c r="AF41" s="687"/>
      <c r="AG41" s="687"/>
      <c r="AH41" s="687"/>
      <c r="AI41" s="687"/>
      <c r="AJ41" s="687"/>
      <c r="AK41" s="687"/>
      <c r="AL41" s="644">
        <v>100</v>
      </c>
      <c r="AM41" s="688"/>
      <c r="AN41" s="688"/>
      <c r="AO41" s="689"/>
      <c r="AQ41" s="690" t="s">
        <v>337</v>
      </c>
      <c r="AR41" s="691"/>
      <c r="AS41" s="691"/>
      <c r="AT41" s="691"/>
      <c r="AU41" s="691"/>
      <c r="AV41" s="691"/>
      <c r="AW41" s="691"/>
      <c r="AX41" s="691"/>
      <c r="AY41" s="692"/>
      <c r="AZ41" s="657">
        <v>300107</v>
      </c>
      <c r="BA41" s="658"/>
      <c r="BB41" s="658"/>
      <c r="BC41" s="658"/>
      <c r="BD41" s="670"/>
      <c r="BE41" s="670"/>
      <c r="BF41" s="693"/>
      <c r="BG41" s="698"/>
      <c r="BH41" s="699"/>
      <c r="BI41" s="699"/>
      <c r="BJ41" s="699"/>
      <c r="BK41" s="699"/>
      <c r="BL41" s="223"/>
      <c r="BM41" s="655" t="s">
        <v>338</v>
      </c>
      <c r="BN41" s="655"/>
      <c r="BO41" s="655"/>
      <c r="BP41" s="655"/>
      <c r="BQ41" s="655"/>
      <c r="BR41" s="655"/>
      <c r="BS41" s="655"/>
      <c r="BT41" s="655"/>
      <c r="BU41" s="656"/>
      <c r="BV41" s="657" t="s">
        <v>122</v>
      </c>
      <c r="BW41" s="658"/>
      <c r="BX41" s="658"/>
      <c r="BY41" s="658"/>
      <c r="BZ41" s="658"/>
      <c r="CA41" s="658"/>
      <c r="CB41" s="694"/>
      <c r="CD41" s="654" t="s">
        <v>339</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340</v>
      </c>
      <c r="AR42" s="703"/>
      <c r="AS42" s="703"/>
      <c r="AT42" s="703"/>
      <c r="AU42" s="703"/>
      <c r="AV42" s="703"/>
      <c r="AW42" s="703"/>
      <c r="AX42" s="703"/>
      <c r="AY42" s="704"/>
      <c r="AZ42" s="641">
        <v>270346</v>
      </c>
      <c r="BA42" s="682"/>
      <c r="BB42" s="682"/>
      <c r="BC42" s="682"/>
      <c r="BD42" s="642"/>
      <c r="BE42" s="642"/>
      <c r="BF42" s="705"/>
      <c r="BG42" s="700"/>
      <c r="BH42" s="701"/>
      <c r="BI42" s="701"/>
      <c r="BJ42" s="701"/>
      <c r="BK42" s="701"/>
      <c r="BL42" s="224"/>
      <c r="BM42" s="639" t="s">
        <v>341</v>
      </c>
      <c r="BN42" s="639"/>
      <c r="BO42" s="639"/>
      <c r="BP42" s="639"/>
      <c r="BQ42" s="639"/>
      <c r="BR42" s="639"/>
      <c r="BS42" s="639"/>
      <c r="BT42" s="639"/>
      <c r="BU42" s="640"/>
      <c r="BV42" s="641">
        <v>360</v>
      </c>
      <c r="BW42" s="682"/>
      <c r="BX42" s="682"/>
      <c r="BY42" s="682"/>
      <c r="BZ42" s="682"/>
      <c r="CA42" s="682"/>
      <c r="CB42" s="683"/>
      <c r="CD42" s="654" t="s">
        <v>342</v>
      </c>
      <c r="CE42" s="655"/>
      <c r="CF42" s="655"/>
      <c r="CG42" s="655"/>
      <c r="CH42" s="655"/>
      <c r="CI42" s="655"/>
      <c r="CJ42" s="655"/>
      <c r="CK42" s="655"/>
      <c r="CL42" s="655"/>
      <c r="CM42" s="655"/>
      <c r="CN42" s="655"/>
      <c r="CO42" s="655"/>
      <c r="CP42" s="655"/>
      <c r="CQ42" s="656"/>
      <c r="CR42" s="657">
        <v>508404</v>
      </c>
      <c r="CS42" s="670"/>
      <c r="CT42" s="670"/>
      <c r="CU42" s="670"/>
      <c r="CV42" s="670"/>
      <c r="CW42" s="670"/>
      <c r="CX42" s="670"/>
      <c r="CY42" s="671"/>
      <c r="CZ42" s="660">
        <v>10.4</v>
      </c>
      <c r="DA42" s="672"/>
      <c r="DB42" s="672"/>
      <c r="DC42" s="673"/>
      <c r="DD42" s="663">
        <v>82018</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343</v>
      </c>
      <c r="CD43" s="654" t="s">
        <v>344</v>
      </c>
      <c r="CE43" s="655"/>
      <c r="CF43" s="655"/>
      <c r="CG43" s="655"/>
      <c r="CH43" s="655"/>
      <c r="CI43" s="655"/>
      <c r="CJ43" s="655"/>
      <c r="CK43" s="655"/>
      <c r="CL43" s="655"/>
      <c r="CM43" s="655"/>
      <c r="CN43" s="655"/>
      <c r="CO43" s="655"/>
      <c r="CP43" s="655"/>
      <c r="CQ43" s="656"/>
      <c r="CR43" s="657">
        <v>21014</v>
      </c>
      <c r="CS43" s="670"/>
      <c r="CT43" s="670"/>
      <c r="CU43" s="670"/>
      <c r="CV43" s="670"/>
      <c r="CW43" s="670"/>
      <c r="CX43" s="670"/>
      <c r="CY43" s="671"/>
      <c r="CZ43" s="660">
        <v>0.4</v>
      </c>
      <c r="DA43" s="672"/>
      <c r="DB43" s="672"/>
      <c r="DC43" s="673"/>
      <c r="DD43" s="663">
        <v>20858</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345</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293</v>
      </c>
      <c r="CE44" s="677"/>
      <c r="CF44" s="654" t="s">
        <v>346</v>
      </c>
      <c r="CG44" s="655"/>
      <c r="CH44" s="655"/>
      <c r="CI44" s="655"/>
      <c r="CJ44" s="655"/>
      <c r="CK44" s="655"/>
      <c r="CL44" s="655"/>
      <c r="CM44" s="655"/>
      <c r="CN44" s="655"/>
      <c r="CO44" s="655"/>
      <c r="CP44" s="655"/>
      <c r="CQ44" s="656"/>
      <c r="CR44" s="657">
        <v>497617</v>
      </c>
      <c r="CS44" s="658"/>
      <c r="CT44" s="658"/>
      <c r="CU44" s="658"/>
      <c r="CV44" s="658"/>
      <c r="CW44" s="658"/>
      <c r="CX44" s="658"/>
      <c r="CY44" s="659"/>
      <c r="CZ44" s="660">
        <v>10.199999999999999</v>
      </c>
      <c r="DA44" s="661"/>
      <c r="DB44" s="661"/>
      <c r="DC44" s="662"/>
      <c r="DD44" s="663">
        <v>78411</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347</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348</v>
      </c>
      <c r="CG45" s="655"/>
      <c r="CH45" s="655"/>
      <c r="CI45" s="655"/>
      <c r="CJ45" s="655"/>
      <c r="CK45" s="655"/>
      <c r="CL45" s="655"/>
      <c r="CM45" s="655"/>
      <c r="CN45" s="655"/>
      <c r="CO45" s="655"/>
      <c r="CP45" s="655"/>
      <c r="CQ45" s="656"/>
      <c r="CR45" s="657">
        <v>137725</v>
      </c>
      <c r="CS45" s="670"/>
      <c r="CT45" s="670"/>
      <c r="CU45" s="670"/>
      <c r="CV45" s="670"/>
      <c r="CW45" s="670"/>
      <c r="CX45" s="670"/>
      <c r="CY45" s="671"/>
      <c r="CZ45" s="660">
        <v>2.8</v>
      </c>
      <c r="DA45" s="672"/>
      <c r="DB45" s="672"/>
      <c r="DC45" s="673"/>
      <c r="DD45" s="663">
        <v>10023</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349</v>
      </c>
      <c r="CG46" s="655"/>
      <c r="CH46" s="655"/>
      <c r="CI46" s="655"/>
      <c r="CJ46" s="655"/>
      <c r="CK46" s="655"/>
      <c r="CL46" s="655"/>
      <c r="CM46" s="655"/>
      <c r="CN46" s="655"/>
      <c r="CO46" s="655"/>
      <c r="CP46" s="655"/>
      <c r="CQ46" s="656"/>
      <c r="CR46" s="657">
        <v>316364</v>
      </c>
      <c r="CS46" s="658"/>
      <c r="CT46" s="658"/>
      <c r="CU46" s="658"/>
      <c r="CV46" s="658"/>
      <c r="CW46" s="658"/>
      <c r="CX46" s="658"/>
      <c r="CY46" s="659"/>
      <c r="CZ46" s="660">
        <v>6.5</v>
      </c>
      <c r="DA46" s="661"/>
      <c r="DB46" s="661"/>
      <c r="DC46" s="662"/>
      <c r="DD46" s="663">
        <v>55860</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350</v>
      </c>
      <c r="CG47" s="655"/>
      <c r="CH47" s="655"/>
      <c r="CI47" s="655"/>
      <c r="CJ47" s="655"/>
      <c r="CK47" s="655"/>
      <c r="CL47" s="655"/>
      <c r="CM47" s="655"/>
      <c r="CN47" s="655"/>
      <c r="CO47" s="655"/>
      <c r="CP47" s="655"/>
      <c r="CQ47" s="656"/>
      <c r="CR47" s="657">
        <v>10787</v>
      </c>
      <c r="CS47" s="670"/>
      <c r="CT47" s="670"/>
      <c r="CU47" s="670"/>
      <c r="CV47" s="670"/>
      <c r="CW47" s="670"/>
      <c r="CX47" s="670"/>
      <c r="CY47" s="671"/>
      <c r="CZ47" s="660">
        <v>0.2</v>
      </c>
      <c r="DA47" s="672"/>
      <c r="DB47" s="672"/>
      <c r="DC47" s="673"/>
      <c r="DD47" s="663">
        <v>3607</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351</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352</v>
      </c>
      <c r="CE49" s="639"/>
      <c r="CF49" s="639"/>
      <c r="CG49" s="639"/>
      <c r="CH49" s="639"/>
      <c r="CI49" s="639"/>
      <c r="CJ49" s="639"/>
      <c r="CK49" s="639"/>
      <c r="CL49" s="639"/>
      <c r="CM49" s="639"/>
      <c r="CN49" s="639"/>
      <c r="CO49" s="639"/>
      <c r="CP49" s="639"/>
      <c r="CQ49" s="640"/>
      <c r="CR49" s="641">
        <v>4878705</v>
      </c>
      <c r="CS49" s="642"/>
      <c r="CT49" s="642"/>
      <c r="CU49" s="642"/>
      <c r="CV49" s="642"/>
      <c r="CW49" s="642"/>
      <c r="CX49" s="642"/>
      <c r="CY49" s="643"/>
      <c r="CZ49" s="644">
        <v>100</v>
      </c>
      <c r="DA49" s="645"/>
      <c r="DB49" s="645"/>
      <c r="DC49" s="646"/>
      <c r="DD49" s="647">
        <v>3549398</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P2fNAcgHlkvVTWesCKSQ7l0hb/zjjP5AtPrZGkzbQElNxUFlgIshY4VGiE46xNCanJTQx8v2DZxg0zlmYdWIgg==" saltValue="i92mixqWGH+5u9lCEEAoy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91"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353</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354</v>
      </c>
      <c r="DK2" s="1128"/>
      <c r="DL2" s="1128"/>
      <c r="DM2" s="1128"/>
      <c r="DN2" s="1128"/>
      <c r="DO2" s="1129"/>
      <c r="DP2" s="228"/>
      <c r="DQ2" s="1127" t="s">
        <v>355</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356</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357</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358</v>
      </c>
      <c r="B5" s="1032"/>
      <c r="C5" s="1032"/>
      <c r="D5" s="1032"/>
      <c r="E5" s="1032"/>
      <c r="F5" s="1032"/>
      <c r="G5" s="1032"/>
      <c r="H5" s="1032"/>
      <c r="I5" s="1032"/>
      <c r="J5" s="1032"/>
      <c r="K5" s="1032"/>
      <c r="L5" s="1032"/>
      <c r="M5" s="1032"/>
      <c r="N5" s="1032"/>
      <c r="O5" s="1032"/>
      <c r="P5" s="1033"/>
      <c r="Q5" s="1037" t="s">
        <v>359</v>
      </c>
      <c r="R5" s="1038"/>
      <c r="S5" s="1038"/>
      <c r="T5" s="1038"/>
      <c r="U5" s="1039"/>
      <c r="V5" s="1037" t="s">
        <v>360</v>
      </c>
      <c r="W5" s="1038"/>
      <c r="X5" s="1038"/>
      <c r="Y5" s="1038"/>
      <c r="Z5" s="1039"/>
      <c r="AA5" s="1037" t="s">
        <v>361</v>
      </c>
      <c r="AB5" s="1038"/>
      <c r="AC5" s="1038"/>
      <c r="AD5" s="1038"/>
      <c r="AE5" s="1038"/>
      <c r="AF5" s="1130" t="s">
        <v>362</v>
      </c>
      <c r="AG5" s="1038"/>
      <c r="AH5" s="1038"/>
      <c r="AI5" s="1038"/>
      <c r="AJ5" s="1051"/>
      <c r="AK5" s="1038" t="s">
        <v>363</v>
      </c>
      <c r="AL5" s="1038"/>
      <c r="AM5" s="1038"/>
      <c r="AN5" s="1038"/>
      <c r="AO5" s="1039"/>
      <c r="AP5" s="1037" t="s">
        <v>364</v>
      </c>
      <c r="AQ5" s="1038"/>
      <c r="AR5" s="1038"/>
      <c r="AS5" s="1038"/>
      <c r="AT5" s="1039"/>
      <c r="AU5" s="1037" t="s">
        <v>365</v>
      </c>
      <c r="AV5" s="1038"/>
      <c r="AW5" s="1038"/>
      <c r="AX5" s="1038"/>
      <c r="AY5" s="1051"/>
      <c r="AZ5" s="232"/>
      <c r="BA5" s="232"/>
      <c r="BB5" s="232"/>
      <c r="BC5" s="232"/>
      <c r="BD5" s="232"/>
      <c r="BE5" s="233"/>
      <c r="BF5" s="233"/>
      <c r="BG5" s="233"/>
      <c r="BH5" s="233"/>
      <c r="BI5" s="233"/>
      <c r="BJ5" s="233"/>
      <c r="BK5" s="233"/>
      <c r="BL5" s="233"/>
      <c r="BM5" s="233"/>
      <c r="BN5" s="233"/>
      <c r="BO5" s="233"/>
      <c r="BP5" s="233"/>
      <c r="BQ5" s="1031" t="s">
        <v>366</v>
      </c>
      <c r="BR5" s="1032"/>
      <c r="BS5" s="1032"/>
      <c r="BT5" s="1032"/>
      <c r="BU5" s="1032"/>
      <c r="BV5" s="1032"/>
      <c r="BW5" s="1032"/>
      <c r="BX5" s="1032"/>
      <c r="BY5" s="1032"/>
      <c r="BZ5" s="1032"/>
      <c r="CA5" s="1032"/>
      <c r="CB5" s="1032"/>
      <c r="CC5" s="1032"/>
      <c r="CD5" s="1032"/>
      <c r="CE5" s="1032"/>
      <c r="CF5" s="1032"/>
      <c r="CG5" s="1033"/>
      <c r="CH5" s="1037" t="s">
        <v>367</v>
      </c>
      <c r="CI5" s="1038"/>
      <c r="CJ5" s="1038"/>
      <c r="CK5" s="1038"/>
      <c r="CL5" s="1039"/>
      <c r="CM5" s="1037" t="s">
        <v>368</v>
      </c>
      <c r="CN5" s="1038"/>
      <c r="CO5" s="1038"/>
      <c r="CP5" s="1038"/>
      <c r="CQ5" s="1039"/>
      <c r="CR5" s="1037" t="s">
        <v>369</v>
      </c>
      <c r="CS5" s="1038"/>
      <c r="CT5" s="1038"/>
      <c r="CU5" s="1038"/>
      <c r="CV5" s="1039"/>
      <c r="CW5" s="1037" t="s">
        <v>370</v>
      </c>
      <c r="CX5" s="1038"/>
      <c r="CY5" s="1038"/>
      <c r="CZ5" s="1038"/>
      <c r="DA5" s="1039"/>
      <c r="DB5" s="1037" t="s">
        <v>371</v>
      </c>
      <c r="DC5" s="1038"/>
      <c r="DD5" s="1038"/>
      <c r="DE5" s="1038"/>
      <c r="DF5" s="1039"/>
      <c r="DG5" s="1120" t="s">
        <v>372</v>
      </c>
      <c r="DH5" s="1121"/>
      <c r="DI5" s="1121"/>
      <c r="DJ5" s="1121"/>
      <c r="DK5" s="1122"/>
      <c r="DL5" s="1120" t="s">
        <v>373</v>
      </c>
      <c r="DM5" s="1121"/>
      <c r="DN5" s="1121"/>
      <c r="DO5" s="1121"/>
      <c r="DP5" s="1122"/>
      <c r="DQ5" s="1037" t="s">
        <v>374</v>
      </c>
      <c r="DR5" s="1038"/>
      <c r="DS5" s="1038"/>
      <c r="DT5" s="1038"/>
      <c r="DU5" s="1039"/>
      <c r="DV5" s="1037" t="s">
        <v>365</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375</v>
      </c>
      <c r="C7" s="1084"/>
      <c r="D7" s="1084"/>
      <c r="E7" s="1084"/>
      <c r="F7" s="1084"/>
      <c r="G7" s="1084"/>
      <c r="H7" s="1084"/>
      <c r="I7" s="1084"/>
      <c r="J7" s="1084"/>
      <c r="K7" s="1084"/>
      <c r="L7" s="1084"/>
      <c r="M7" s="1084"/>
      <c r="N7" s="1084"/>
      <c r="O7" s="1084"/>
      <c r="P7" s="1085"/>
      <c r="Q7" s="1138">
        <v>5036</v>
      </c>
      <c r="R7" s="1139"/>
      <c r="S7" s="1139"/>
      <c r="T7" s="1139"/>
      <c r="U7" s="1139"/>
      <c r="V7" s="1139">
        <v>4879</v>
      </c>
      <c r="W7" s="1139"/>
      <c r="X7" s="1139"/>
      <c r="Y7" s="1139"/>
      <c r="Z7" s="1139"/>
      <c r="AA7" s="1139">
        <v>157</v>
      </c>
      <c r="AB7" s="1139"/>
      <c r="AC7" s="1139"/>
      <c r="AD7" s="1139"/>
      <c r="AE7" s="1140"/>
      <c r="AF7" s="1141">
        <v>157</v>
      </c>
      <c r="AG7" s="1142"/>
      <c r="AH7" s="1142"/>
      <c r="AI7" s="1142"/>
      <c r="AJ7" s="1143"/>
      <c r="AK7" s="1144">
        <v>273</v>
      </c>
      <c r="AL7" s="1145"/>
      <c r="AM7" s="1145"/>
      <c r="AN7" s="1145"/>
      <c r="AO7" s="1145"/>
      <c r="AP7" s="1145">
        <v>5158</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t="s">
        <v>547</v>
      </c>
      <c r="BT7" s="1136"/>
      <c r="BU7" s="1136"/>
      <c r="BV7" s="1136"/>
      <c r="BW7" s="1136"/>
      <c r="BX7" s="1136"/>
      <c r="BY7" s="1136"/>
      <c r="BZ7" s="1136"/>
      <c r="CA7" s="1136"/>
      <c r="CB7" s="1136"/>
      <c r="CC7" s="1136"/>
      <c r="CD7" s="1136"/>
      <c r="CE7" s="1136"/>
      <c r="CF7" s="1136"/>
      <c r="CG7" s="1148"/>
      <c r="CH7" s="1132">
        <v>0</v>
      </c>
      <c r="CI7" s="1133"/>
      <c r="CJ7" s="1133"/>
      <c r="CK7" s="1133"/>
      <c r="CL7" s="1134"/>
      <c r="CM7" s="1132">
        <v>29</v>
      </c>
      <c r="CN7" s="1133"/>
      <c r="CO7" s="1133"/>
      <c r="CP7" s="1133"/>
      <c r="CQ7" s="1134"/>
      <c r="CR7" s="1132">
        <v>20</v>
      </c>
      <c r="CS7" s="1133"/>
      <c r="CT7" s="1133"/>
      <c r="CU7" s="1133"/>
      <c r="CV7" s="1134"/>
      <c r="CW7" s="1132">
        <v>95</v>
      </c>
      <c r="CX7" s="1133"/>
      <c r="CY7" s="1133"/>
      <c r="CZ7" s="1133"/>
      <c r="DA7" s="1134"/>
      <c r="DB7" s="1132" t="s">
        <v>487</v>
      </c>
      <c r="DC7" s="1133"/>
      <c r="DD7" s="1133"/>
      <c r="DE7" s="1133"/>
      <c r="DF7" s="1134"/>
      <c r="DG7" s="1132" t="s">
        <v>487</v>
      </c>
      <c r="DH7" s="1133"/>
      <c r="DI7" s="1133"/>
      <c r="DJ7" s="1133"/>
      <c r="DK7" s="1134"/>
      <c r="DL7" s="1132" t="s">
        <v>487</v>
      </c>
      <c r="DM7" s="1133"/>
      <c r="DN7" s="1133"/>
      <c r="DO7" s="1133"/>
      <c r="DP7" s="1134"/>
      <c r="DQ7" s="1132" t="s">
        <v>487</v>
      </c>
      <c r="DR7" s="1133"/>
      <c r="DS7" s="1133"/>
      <c r="DT7" s="1133"/>
      <c r="DU7" s="1134"/>
      <c r="DV7" s="1135"/>
      <c r="DW7" s="1136"/>
      <c r="DX7" s="1136"/>
      <c r="DY7" s="1136"/>
      <c r="DZ7" s="1137"/>
      <c r="EA7" s="234"/>
    </row>
    <row r="8" spans="1:131" s="235" customFormat="1" ht="26.25" customHeight="1" x14ac:dyDescent="0.15">
      <c r="A8" s="238">
        <v>2</v>
      </c>
      <c r="B8" s="1066"/>
      <c r="C8" s="1067"/>
      <c r="D8" s="1067"/>
      <c r="E8" s="1067"/>
      <c r="F8" s="1067"/>
      <c r="G8" s="1067"/>
      <c r="H8" s="1067"/>
      <c r="I8" s="1067"/>
      <c r="J8" s="1067"/>
      <c r="K8" s="1067"/>
      <c r="L8" s="1067"/>
      <c r="M8" s="1067"/>
      <c r="N8" s="1067"/>
      <c r="O8" s="1067"/>
      <c r="P8" s="1068"/>
      <c r="Q8" s="1074"/>
      <c r="R8" s="1075"/>
      <c r="S8" s="1075"/>
      <c r="T8" s="1075"/>
      <c r="U8" s="1075"/>
      <c r="V8" s="1075"/>
      <c r="W8" s="1075"/>
      <c r="X8" s="1075"/>
      <c r="Y8" s="1075"/>
      <c r="Z8" s="1075"/>
      <c r="AA8" s="1075"/>
      <c r="AB8" s="1075"/>
      <c r="AC8" s="1075"/>
      <c r="AD8" s="1075"/>
      <c r="AE8" s="1076"/>
      <c r="AF8" s="1071"/>
      <c r="AG8" s="1072"/>
      <c r="AH8" s="1072"/>
      <c r="AI8" s="1072"/>
      <c r="AJ8" s="1073"/>
      <c r="AK8" s="1116"/>
      <c r="AL8" s="1117"/>
      <c r="AM8" s="1117"/>
      <c r="AN8" s="1117"/>
      <c r="AO8" s="1117"/>
      <c r="AP8" s="1117"/>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t="s">
        <v>548</v>
      </c>
      <c r="BT8" s="1029"/>
      <c r="BU8" s="1029"/>
      <c r="BV8" s="1029"/>
      <c r="BW8" s="1029"/>
      <c r="BX8" s="1029"/>
      <c r="BY8" s="1029"/>
      <c r="BZ8" s="1029"/>
      <c r="CA8" s="1029"/>
      <c r="CB8" s="1029"/>
      <c r="CC8" s="1029"/>
      <c r="CD8" s="1029"/>
      <c r="CE8" s="1029"/>
      <c r="CF8" s="1029"/>
      <c r="CG8" s="1050"/>
      <c r="CH8" s="1025">
        <v>24</v>
      </c>
      <c r="CI8" s="1026"/>
      <c r="CJ8" s="1026"/>
      <c r="CK8" s="1026"/>
      <c r="CL8" s="1027"/>
      <c r="CM8" s="1025">
        <v>514</v>
      </c>
      <c r="CN8" s="1026"/>
      <c r="CO8" s="1026"/>
      <c r="CP8" s="1026"/>
      <c r="CQ8" s="1027"/>
      <c r="CR8" s="1025">
        <v>9</v>
      </c>
      <c r="CS8" s="1026"/>
      <c r="CT8" s="1026"/>
      <c r="CU8" s="1026"/>
      <c r="CV8" s="1027"/>
      <c r="CW8" s="1025">
        <v>21</v>
      </c>
      <c r="CX8" s="1026"/>
      <c r="CY8" s="1026"/>
      <c r="CZ8" s="1026"/>
      <c r="DA8" s="1027"/>
      <c r="DB8" s="1025" t="s">
        <v>487</v>
      </c>
      <c r="DC8" s="1026"/>
      <c r="DD8" s="1026"/>
      <c r="DE8" s="1026"/>
      <c r="DF8" s="1027"/>
      <c r="DG8" s="1025" t="s">
        <v>487</v>
      </c>
      <c r="DH8" s="1026"/>
      <c r="DI8" s="1026"/>
      <c r="DJ8" s="1026"/>
      <c r="DK8" s="1027"/>
      <c r="DL8" s="1025" t="s">
        <v>487</v>
      </c>
      <c r="DM8" s="1026"/>
      <c r="DN8" s="1026"/>
      <c r="DO8" s="1026"/>
      <c r="DP8" s="1027"/>
      <c r="DQ8" s="1025" t="s">
        <v>487</v>
      </c>
      <c r="DR8" s="1026"/>
      <c r="DS8" s="1026"/>
      <c r="DT8" s="1026"/>
      <c r="DU8" s="1027"/>
      <c r="DV8" s="1028"/>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376</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377</v>
      </c>
      <c r="B23" s="973" t="s">
        <v>378</v>
      </c>
      <c r="C23" s="974"/>
      <c r="D23" s="974"/>
      <c r="E23" s="974"/>
      <c r="F23" s="974"/>
      <c r="G23" s="974"/>
      <c r="H23" s="974"/>
      <c r="I23" s="974"/>
      <c r="J23" s="974"/>
      <c r="K23" s="974"/>
      <c r="L23" s="974"/>
      <c r="M23" s="974"/>
      <c r="N23" s="974"/>
      <c r="O23" s="974"/>
      <c r="P23" s="984"/>
      <c r="Q23" s="1103">
        <v>5036</v>
      </c>
      <c r="R23" s="1097"/>
      <c r="S23" s="1097"/>
      <c r="T23" s="1097"/>
      <c r="U23" s="1097"/>
      <c r="V23" s="1097">
        <v>4879</v>
      </c>
      <c r="W23" s="1097"/>
      <c r="X23" s="1097"/>
      <c r="Y23" s="1097"/>
      <c r="Z23" s="1097"/>
      <c r="AA23" s="1097">
        <v>157</v>
      </c>
      <c r="AB23" s="1097"/>
      <c r="AC23" s="1097"/>
      <c r="AD23" s="1097"/>
      <c r="AE23" s="1104"/>
      <c r="AF23" s="1105">
        <v>157</v>
      </c>
      <c r="AG23" s="1097"/>
      <c r="AH23" s="1097"/>
      <c r="AI23" s="1097"/>
      <c r="AJ23" s="1106"/>
      <c r="AK23" s="1107"/>
      <c r="AL23" s="1108"/>
      <c r="AM23" s="1108"/>
      <c r="AN23" s="1108"/>
      <c r="AO23" s="1108"/>
      <c r="AP23" s="1097">
        <v>5158</v>
      </c>
      <c r="AQ23" s="1097"/>
      <c r="AR23" s="1097"/>
      <c r="AS23" s="1097"/>
      <c r="AT23" s="1097"/>
      <c r="AU23" s="1098"/>
      <c r="AV23" s="1098"/>
      <c r="AW23" s="1098"/>
      <c r="AX23" s="1098"/>
      <c r="AY23" s="1099"/>
      <c r="AZ23" s="1100" t="s">
        <v>122</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379</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380</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358</v>
      </c>
      <c r="B26" s="1032"/>
      <c r="C26" s="1032"/>
      <c r="D26" s="1032"/>
      <c r="E26" s="1032"/>
      <c r="F26" s="1032"/>
      <c r="G26" s="1032"/>
      <c r="H26" s="1032"/>
      <c r="I26" s="1032"/>
      <c r="J26" s="1032"/>
      <c r="K26" s="1032"/>
      <c r="L26" s="1032"/>
      <c r="M26" s="1032"/>
      <c r="N26" s="1032"/>
      <c r="O26" s="1032"/>
      <c r="P26" s="1033"/>
      <c r="Q26" s="1037" t="s">
        <v>381</v>
      </c>
      <c r="R26" s="1038"/>
      <c r="S26" s="1038"/>
      <c r="T26" s="1038"/>
      <c r="U26" s="1039"/>
      <c r="V26" s="1037" t="s">
        <v>382</v>
      </c>
      <c r="W26" s="1038"/>
      <c r="X26" s="1038"/>
      <c r="Y26" s="1038"/>
      <c r="Z26" s="1039"/>
      <c r="AA26" s="1037" t="s">
        <v>383</v>
      </c>
      <c r="AB26" s="1038"/>
      <c r="AC26" s="1038"/>
      <c r="AD26" s="1038"/>
      <c r="AE26" s="1038"/>
      <c r="AF26" s="1091" t="s">
        <v>384</v>
      </c>
      <c r="AG26" s="1044"/>
      <c r="AH26" s="1044"/>
      <c r="AI26" s="1044"/>
      <c r="AJ26" s="1092"/>
      <c r="AK26" s="1038" t="s">
        <v>385</v>
      </c>
      <c r="AL26" s="1038"/>
      <c r="AM26" s="1038"/>
      <c r="AN26" s="1038"/>
      <c r="AO26" s="1039"/>
      <c r="AP26" s="1037" t="s">
        <v>386</v>
      </c>
      <c r="AQ26" s="1038"/>
      <c r="AR26" s="1038"/>
      <c r="AS26" s="1038"/>
      <c r="AT26" s="1039"/>
      <c r="AU26" s="1037" t="s">
        <v>387</v>
      </c>
      <c r="AV26" s="1038"/>
      <c r="AW26" s="1038"/>
      <c r="AX26" s="1038"/>
      <c r="AY26" s="1039"/>
      <c r="AZ26" s="1037" t="s">
        <v>388</v>
      </c>
      <c r="BA26" s="1038"/>
      <c r="BB26" s="1038"/>
      <c r="BC26" s="1038"/>
      <c r="BD26" s="1039"/>
      <c r="BE26" s="1037" t="s">
        <v>365</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389</v>
      </c>
      <c r="C28" s="1084"/>
      <c r="D28" s="1084"/>
      <c r="E28" s="1084"/>
      <c r="F28" s="1084"/>
      <c r="G28" s="1084"/>
      <c r="H28" s="1084"/>
      <c r="I28" s="1084"/>
      <c r="J28" s="1084"/>
      <c r="K28" s="1084"/>
      <c r="L28" s="1084"/>
      <c r="M28" s="1084"/>
      <c r="N28" s="1084"/>
      <c r="O28" s="1084"/>
      <c r="P28" s="1085"/>
      <c r="Q28" s="1086">
        <v>773</v>
      </c>
      <c r="R28" s="1087"/>
      <c r="S28" s="1087"/>
      <c r="T28" s="1087"/>
      <c r="U28" s="1087"/>
      <c r="V28" s="1087">
        <v>771</v>
      </c>
      <c r="W28" s="1087"/>
      <c r="X28" s="1087"/>
      <c r="Y28" s="1087"/>
      <c r="Z28" s="1087"/>
      <c r="AA28" s="1087">
        <v>2</v>
      </c>
      <c r="AB28" s="1087"/>
      <c r="AC28" s="1087"/>
      <c r="AD28" s="1087"/>
      <c r="AE28" s="1088"/>
      <c r="AF28" s="1089">
        <v>2</v>
      </c>
      <c r="AG28" s="1087"/>
      <c r="AH28" s="1087"/>
      <c r="AI28" s="1087"/>
      <c r="AJ28" s="1090"/>
      <c r="AK28" s="1078">
        <v>166</v>
      </c>
      <c r="AL28" s="1079"/>
      <c r="AM28" s="1079"/>
      <c r="AN28" s="1079"/>
      <c r="AO28" s="1079"/>
      <c r="AP28" s="1079" t="s">
        <v>487</v>
      </c>
      <c r="AQ28" s="1079"/>
      <c r="AR28" s="1079"/>
      <c r="AS28" s="1079"/>
      <c r="AT28" s="1079"/>
      <c r="AU28" s="1079">
        <v>166</v>
      </c>
      <c r="AV28" s="1079"/>
      <c r="AW28" s="1079"/>
      <c r="AX28" s="1079"/>
      <c r="AY28" s="1079"/>
      <c r="AZ28" s="1080" t="s">
        <v>487</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390</v>
      </c>
      <c r="C29" s="1067"/>
      <c r="D29" s="1067"/>
      <c r="E29" s="1067"/>
      <c r="F29" s="1067"/>
      <c r="G29" s="1067"/>
      <c r="H29" s="1067"/>
      <c r="I29" s="1067"/>
      <c r="J29" s="1067"/>
      <c r="K29" s="1067"/>
      <c r="L29" s="1067"/>
      <c r="M29" s="1067"/>
      <c r="N29" s="1067"/>
      <c r="O29" s="1067"/>
      <c r="P29" s="1068"/>
      <c r="Q29" s="1074">
        <v>425</v>
      </c>
      <c r="R29" s="1075"/>
      <c r="S29" s="1075"/>
      <c r="T29" s="1075"/>
      <c r="U29" s="1075"/>
      <c r="V29" s="1075">
        <v>420</v>
      </c>
      <c r="W29" s="1075"/>
      <c r="X29" s="1075"/>
      <c r="Y29" s="1075"/>
      <c r="Z29" s="1075"/>
      <c r="AA29" s="1075">
        <v>5</v>
      </c>
      <c r="AB29" s="1075"/>
      <c r="AC29" s="1075"/>
      <c r="AD29" s="1075"/>
      <c r="AE29" s="1076"/>
      <c r="AF29" s="1071">
        <v>5</v>
      </c>
      <c r="AG29" s="1072"/>
      <c r="AH29" s="1072"/>
      <c r="AI29" s="1072"/>
      <c r="AJ29" s="1073"/>
      <c r="AK29" s="1016">
        <v>216</v>
      </c>
      <c r="AL29" s="1007"/>
      <c r="AM29" s="1007"/>
      <c r="AN29" s="1007"/>
      <c r="AO29" s="1007"/>
      <c r="AP29" s="1007">
        <v>2</v>
      </c>
      <c r="AQ29" s="1007"/>
      <c r="AR29" s="1007"/>
      <c r="AS29" s="1007"/>
      <c r="AT29" s="1007"/>
      <c r="AU29" s="1007">
        <v>216</v>
      </c>
      <c r="AV29" s="1007"/>
      <c r="AW29" s="1007"/>
      <c r="AX29" s="1007"/>
      <c r="AY29" s="1007"/>
      <c r="AZ29" s="1077" t="s">
        <v>487</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391</v>
      </c>
      <c r="C30" s="1067"/>
      <c r="D30" s="1067"/>
      <c r="E30" s="1067"/>
      <c r="F30" s="1067"/>
      <c r="G30" s="1067"/>
      <c r="H30" s="1067"/>
      <c r="I30" s="1067"/>
      <c r="J30" s="1067"/>
      <c r="K30" s="1067"/>
      <c r="L30" s="1067"/>
      <c r="M30" s="1067"/>
      <c r="N30" s="1067"/>
      <c r="O30" s="1067"/>
      <c r="P30" s="1068"/>
      <c r="Q30" s="1074">
        <v>960</v>
      </c>
      <c r="R30" s="1075"/>
      <c r="S30" s="1075"/>
      <c r="T30" s="1075"/>
      <c r="U30" s="1075"/>
      <c r="V30" s="1075">
        <v>883</v>
      </c>
      <c r="W30" s="1075"/>
      <c r="X30" s="1075"/>
      <c r="Y30" s="1075"/>
      <c r="Z30" s="1075"/>
      <c r="AA30" s="1075">
        <v>77</v>
      </c>
      <c r="AB30" s="1075"/>
      <c r="AC30" s="1075"/>
      <c r="AD30" s="1075"/>
      <c r="AE30" s="1076"/>
      <c r="AF30" s="1071">
        <v>77</v>
      </c>
      <c r="AG30" s="1072"/>
      <c r="AH30" s="1072"/>
      <c r="AI30" s="1072"/>
      <c r="AJ30" s="1073"/>
      <c r="AK30" s="1016">
        <v>161</v>
      </c>
      <c r="AL30" s="1007"/>
      <c r="AM30" s="1007"/>
      <c r="AN30" s="1007"/>
      <c r="AO30" s="1007"/>
      <c r="AP30" s="1007" t="s">
        <v>487</v>
      </c>
      <c r="AQ30" s="1007"/>
      <c r="AR30" s="1007"/>
      <c r="AS30" s="1007"/>
      <c r="AT30" s="1007"/>
      <c r="AU30" s="1007">
        <v>161</v>
      </c>
      <c r="AV30" s="1007"/>
      <c r="AW30" s="1007"/>
      <c r="AX30" s="1007"/>
      <c r="AY30" s="1007"/>
      <c r="AZ30" s="1077" t="s">
        <v>487</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392</v>
      </c>
      <c r="C31" s="1067"/>
      <c r="D31" s="1067"/>
      <c r="E31" s="1067"/>
      <c r="F31" s="1067"/>
      <c r="G31" s="1067"/>
      <c r="H31" s="1067"/>
      <c r="I31" s="1067"/>
      <c r="J31" s="1067"/>
      <c r="K31" s="1067"/>
      <c r="L31" s="1067"/>
      <c r="M31" s="1067"/>
      <c r="N31" s="1067"/>
      <c r="O31" s="1067"/>
      <c r="P31" s="1068"/>
      <c r="Q31" s="1074">
        <v>81</v>
      </c>
      <c r="R31" s="1075"/>
      <c r="S31" s="1075"/>
      <c r="T31" s="1075"/>
      <c r="U31" s="1075"/>
      <c r="V31" s="1075">
        <v>81</v>
      </c>
      <c r="W31" s="1075"/>
      <c r="X31" s="1075"/>
      <c r="Y31" s="1075"/>
      <c r="Z31" s="1075"/>
      <c r="AA31" s="1075">
        <v>1</v>
      </c>
      <c r="AB31" s="1075"/>
      <c r="AC31" s="1075"/>
      <c r="AD31" s="1075"/>
      <c r="AE31" s="1076"/>
      <c r="AF31" s="1071">
        <v>1</v>
      </c>
      <c r="AG31" s="1072"/>
      <c r="AH31" s="1072"/>
      <c r="AI31" s="1072"/>
      <c r="AJ31" s="1073"/>
      <c r="AK31" s="1016">
        <v>29</v>
      </c>
      <c r="AL31" s="1007"/>
      <c r="AM31" s="1007"/>
      <c r="AN31" s="1007"/>
      <c r="AO31" s="1007"/>
      <c r="AP31" s="1007" t="s">
        <v>487</v>
      </c>
      <c r="AQ31" s="1007"/>
      <c r="AR31" s="1007"/>
      <c r="AS31" s="1007"/>
      <c r="AT31" s="1007"/>
      <c r="AU31" s="1007">
        <v>29</v>
      </c>
      <c r="AV31" s="1007"/>
      <c r="AW31" s="1007"/>
      <c r="AX31" s="1007"/>
      <c r="AY31" s="1007"/>
      <c r="AZ31" s="1077" t="s">
        <v>487</v>
      </c>
      <c r="BA31" s="1077"/>
      <c r="BB31" s="1077"/>
      <c r="BC31" s="1077"/>
      <c r="BD31" s="1077"/>
      <c r="BE31" s="1008"/>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393</v>
      </c>
      <c r="C32" s="1067"/>
      <c r="D32" s="1067"/>
      <c r="E32" s="1067"/>
      <c r="F32" s="1067"/>
      <c r="G32" s="1067"/>
      <c r="H32" s="1067"/>
      <c r="I32" s="1067"/>
      <c r="J32" s="1067"/>
      <c r="K32" s="1067"/>
      <c r="L32" s="1067"/>
      <c r="M32" s="1067"/>
      <c r="N32" s="1067"/>
      <c r="O32" s="1067"/>
      <c r="P32" s="1068"/>
      <c r="Q32" s="1074">
        <v>149</v>
      </c>
      <c r="R32" s="1075"/>
      <c r="S32" s="1075"/>
      <c r="T32" s="1075"/>
      <c r="U32" s="1075"/>
      <c r="V32" s="1075">
        <v>142</v>
      </c>
      <c r="W32" s="1075"/>
      <c r="X32" s="1075"/>
      <c r="Y32" s="1075"/>
      <c r="Z32" s="1075"/>
      <c r="AA32" s="1075">
        <v>8</v>
      </c>
      <c r="AB32" s="1075"/>
      <c r="AC32" s="1075"/>
      <c r="AD32" s="1075"/>
      <c r="AE32" s="1076"/>
      <c r="AF32" s="1071">
        <v>44</v>
      </c>
      <c r="AG32" s="1072"/>
      <c r="AH32" s="1072"/>
      <c r="AI32" s="1072"/>
      <c r="AJ32" s="1073"/>
      <c r="AK32" s="1016">
        <v>12</v>
      </c>
      <c r="AL32" s="1007"/>
      <c r="AM32" s="1007"/>
      <c r="AN32" s="1007"/>
      <c r="AO32" s="1007"/>
      <c r="AP32" s="1007">
        <v>1445</v>
      </c>
      <c r="AQ32" s="1007"/>
      <c r="AR32" s="1007"/>
      <c r="AS32" s="1007"/>
      <c r="AT32" s="1007"/>
      <c r="AU32" s="1007">
        <v>58</v>
      </c>
      <c r="AV32" s="1007"/>
      <c r="AW32" s="1007"/>
      <c r="AX32" s="1007"/>
      <c r="AY32" s="1007"/>
      <c r="AZ32" s="1077" t="s">
        <v>487</v>
      </c>
      <c r="BA32" s="1077"/>
      <c r="BB32" s="1077"/>
      <c r="BC32" s="1077"/>
      <c r="BD32" s="1077"/>
      <c r="BE32" s="1008" t="s">
        <v>394</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c r="C33" s="1067"/>
      <c r="D33" s="1067"/>
      <c r="E33" s="1067"/>
      <c r="F33" s="1067"/>
      <c r="G33" s="1067"/>
      <c r="H33" s="1067"/>
      <c r="I33" s="1067"/>
      <c r="J33" s="1067"/>
      <c r="K33" s="1067"/>
      <c r="L33" s="1067"/>
      <c r="M33" s="1067"/>
      <c r="N33" s="1067"/>
      <c r="O33" s="1067"/>
      <c r="P33" s="1068"/>
      <c r="Q33" s="1074"/>
      <c r="R33" s="1075"/>
      <c r="S33" s="1075"/>
      <c r="T33" s="1075"/>
      <c r="U33" s="1075"/>
      <c r="V33" s="1075"/>
      <c r="W33" s="1075"/>
      <c r="X33" s="1075"/>
      <c r="Y33" s="1075"/>
      <c r="Z33" s="1075"/>
      <c r="AA33" s="1075"/>
      <c r="AB33" s="1075"/>
      <c r="AC33" s="1075"/>
      <c r="AD33" s="1075"/>
      <c r="AE33" s="1076"/>
      <c r="AF33" s="1071"/>
      <c r="AG33" s="1072"/>
      <c r="AH33" s="1072"/>
      <c r="AI33" s="1072"/>
      <c r="AJ33" s="1073"/>
      <c r="AK33" s="1016"/>
      <c r="AL33" s="1007"/>
      <c r="AM33" s="1007"/>
      <c r="AN33" s="1007"/>
      <c r="AO33" s="1007"/>
      <c r="AP33" s="1007"/>
      <c r="AQ33" s="1007"/>
      <c r="AR33" s="1007"/>
      <c r="AS33" s="1007"/>
      <c r="AT33" s="1007"/>
      <c r="AU33" s="1007"/>
      <c r="AV33" s="1007"/>
      <c r="AW33" s="1007"/>
      <c r="AX33" s="1007"/>
      <c r="AY33" s="1007"/>
      <c r="AZ33" s="1077"/>
      <c r="BA33" s="1077"/>
      <c r="BB33" s="1077"/>
      <c r="BC33" s="1077"/>
      <c r="BD33" s="1077"/>
      <c r="BE33" s="1008"/>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395</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377</v>
      </c>
      <c r="B63" s="973" t="s">
        <v>396</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129</v>
      </c>
      <c r="AG63" s="995"/>
      <c r="AH63" s="995"/>
      <c r="AI63" s="995"/>
      <c r="AJ63" s="1058"/>
      <c r="AK63" s="1059"/>
      <c r="AL63" s="999"/>
      <c r="AM63" s="999"/>
      <c r="AN63" s="999"/>
      <c r="AO63" s="999"/>
      <c r="AP63" s="995">
        <v>1447</v>
      </c>
      <c r="AQ63" s="995"/>
      <c r="AR63" s="995"/>
      <c r="AS63" s="995"/>
      <c r="AT63" s="995"/>
      <c r="AU63" s="995">
        <v>572</v>
      </c>
      <c r="AV63" s="995"/>
      <c r="AW63" s="995"/>
      <c r="AX63" s="995"/>
      <c r="AY63" s="995"/>
      <c r="AZ63" s="1053"/>
      <c r="BA63" s="1053"/>
      <c r="BB63" s="1053"/>
      <c r="BC63" s="1053"/>
      <c r="BD63" s="1053"/>
      <c r="BE63" s="996"/>
      <c r="BF63" s="996"/>
      <c r="BG63" s="996"/>
      <c r="BH63" s="996"/>
      <c r="BI63" s="997"/>
      <c r="BJ63" s="1054" t="s">
        <v>122</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397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398</v>
      </c>
      <c r="B66" s="1032"/>
      <c r="C66" s="1032"/>
      <c r="D66" s="1032"/>
      <c r="E66" s="1032"/>
      <c r="F66" s="1032"/>
      <c r="G66" s="1032"/>
      <c r="H66" s="1032"/>
      <c r="I66" s="1032"/>
      <c r="J66" s="1032"/>
      <c r="K66" s="1032"/>
      <c r="L66" s="1032"/>
      <c r="M66" s="1032"/>
      <c r="N66" s="1032"/>
      <c r="O66" s="1032"/>
      <c r="P66" s="1033"/>
      <c r="Q66" s="1037" t="s">
        <v>381</v>
      </c>
      <c r="R66" s="1038"/>
      <c r="S66" s="1038"/>
      <c r="T66" s="1038"/>
      <c r="U66" s="1039"/>
      <c r="V66" s="1037" t="s">
        <v>382</v>
      </c>
      <c r="W66" s="1038"/>
      <c r="X66" s="1038"/>
      <c r="Y66" s="1038"/>
      <c r="Z66" s="1039"/>
      <c r="AA66" s="1037" t="s">
        <v>383</v>
      </c>
      <c r="AB66" s="1038"/>
      <c r="AC66" s="1038"/>
      <c r="AD66" s="1038"/>
      <c r="AE66" s="1039"/>
      <c r="AF66" s="1043" t="s">
        <v>384</v>
      </c>
      <c r="AG66" s="1044"/>
      <c r="AH66" s="1044"/>
      <c r="AI66" s="1044"/>
      <c r="AJ66" s="1045"/>
      <c r="AK66" s="1037" t="s">
        <v>385</v>
      </c>
      <c r="AL66" s="1032"/>
      <c r="AM66" s="1032"/>
      <c r="AN66" s="1032"/>
      <c r="AO66" s="1033"/>
      <c r="AP66" s="1037" t="s">
        <v>386</v>
      </c>
      <c r="AQ66" s="1038"/>
      <c r="AR66" s="1038"/>
      <c r="AS66" s="1038"/>
      <c r="AT66" s="1039"/>
      <c r="AU66" s="1037" t="s">
        <v>399</v>
      </c>
      <c r="AV66" s="1038"/>
      <c r="AW66" s="1038"/>
      <c r="AX66" s="1038"/>
      <c r="AY66" s="1039"/>
      <c r="AZ66" s="1037" t="s">
        <v>365</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549</v>
      </c>
      <c r="C68" s="1022"/>
      <c r="D68" s="1022"/>
      <c r="E68" s="1022"/>
      <c r="F68" s="1022"/>
      <c r="G68" s="1022"/>
      <c r="H68" s="1022"/>
      <c r="I68" s="1022"/>
      <c r="J68" s="1022"/>
      <c r="K68" s="1022"/>
      <c r="L68" s="1022"/>
      <c r="M68" s="1022"/>
      <c r="N68" s="1022"/>
      <c r="O68" s="1022"/>
      <c r="P68" s="1023"/>
      <c r="Q68" s="1024">
        <v>5908</v>
      </c>
      <c r="R68" s="1018"/>
      <c r="S68" s="1018"/>
      <c r="T68" s="1018"/>
      <c r="U68" s="1018"/>
      <c r="V68" s="1018">
        <v>3386</v>
      </c>
      <c r="W68" s="1018"/>
      <c r="X68" s="1018"/>
      <c r="Y68" s="1018"/>
      <c r="Z68" s="1018"/>
      <c r="AA68" s="1018">
        <v>2522</v>
      </c>
      <c r="AB68" s="1018"/>
      <c r="AC68" s="1018"/>
      <c r="AD68" s="1018"/>
      <c r="AE68" s="1018"/>
      <c r="AF68" s="1018">
        <v>2522</v>
      </c>
      <c r="AG68" s="1018"/>
      <c r="AH68" s="1018"/>
      <c r="AI68" s="1018"/>
      <c r="AJ68" s="1018"/>
      <c r="AK68" s="1018" t="s">
        <v>557</v>
      </c>
      <c r="AL68" s="1018"/>
      <c r="AM68" s="1018"/>
      <c r="AN68" s="1018"/>
      <c r="AO68" s="1018"/>
      <c r="AP68" s="1018" t="s">
        <v>557</v>
      </c>
      <c r="AQ68" s="1018"/>
      <c r="AR68" s="1018"/>
      <c r="AS68" s="1018"/>
      <c r="AT68" s="1018"/>
      <c r="AU68" s="1018" t="s">
        <v>557</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550</v>
      </c>
      <c r="C69" s="1011"/>
      <c r="D69" s="1011"/>
      <c r="E69" s="1011"/>
      <c r="F69" s="1011"/>
      <c r="G69" s="1011"/>
      <c r="H69" s="1011"/>
      <c r="I69" s="1011"/>
      <c r="J69" s="1011"/>
      <c r="K69" s="1011"/>
      <c r="L69" s="1011"/>
      <c r="M69" s="1011"/>
      <c r="N69" s="1011"/>
      <c r="O69" s="1011"/>
      <c r="P69" s="1012"/>
      <c r="Q69" s="1013">
        <v>734</v>
      </c>
      <c r="R69" s="1007"/>
      <c r="S69" s="1007"/>
      <c r="T69" s="1007"/>
      <c r="U69" s="1007"/>
      <c r="V69" s="1007">
        <v>624</v>
      </c>
      <c r="W69" s="1007"/>
      <c r="X69" s="1007"/>
      <c r="Y69" s="1007"/>
      <c r="Z69" s="1007"/>
      <c r="AA69" s="1007">
        <v>110</v>
      </c>
      <c r="AB69" s="1007"/>
      <c r="AC69" s="1007"/>
      <c r="AD69" s="1007"/>
      <c r="AE69" s="1007"/>
      <c r="AF69" s="1007">
        <v>50</v>
      </c>
      <c r="AG69" s="1007"/>
      <c r="AH69" s="1007"/>
      <c r="AI69" s="1007"/>
      <c r="AJ69" s="1007"/>
      <c r="AK69" s="1007" t="s">
        <v>557</v>
      </c>
      <c r="AL69" s="1007"/>
      <c r="AM69" s="1007"/>
      <c r="AN69" s="1007"/>
      <c r="AO69" s="1007"/>
      <c r="AP69" s="1007">
        <v>162</v>
      </c>
      <c r="AQ69" s="1007"/>
      <c r="AR69" s="1007"/>
      <c r="AS69" s="1007"/>
      <c r="AT69" s="1007"/>
      <c r="AU69" s="1007">
        <v>33</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551</v>
      </c>
      <c r="C70" s="1011"/>
      <c r="D70" s="1011"/>
      <c r="E70" s="1011"/>
      <c r="F70" s="1011"/>
      <c r="G70" s="1011"/>
      <c r="H70" s="1011"/>
      <c r="I70" s="1011"/>
      <c r="J70" s="1011"/>
      <c r="K70" s="1011"/>
      <c r="L70" s="1011"/>
      <c r="M70" s="1011"/>
      <c r="N70" s="1011"/>
      <c r="O70" s="1011"/>
      <c r="P70" s="1012"/>
      <c r="Q70" s="1013">
        <v>895</v>
      </c>
      <c r="R70" s="1007"/>
      <c r="S70" s="1007"/>
      <c r="T70" s="1007"/>
      <c r="U70" s="1007"/>
      <c r="V70" s="1007">
        <v>875</v>
      </c>
      <c r="W70" s="1007"/>
      <c r="X70" s="1007"/>
      <c r="Y70" s="1007"/>
      <c r="Z70" s="1007"/>
      <c r="AA70" s="1007">
        <v>20</v>
      </c>
      <c r="AB70" s="1007"/>
      <c r="AC70" s="1007"/>
      <c r="AD70" s="1007"/>
      <c r="AE70" s="1007"/>
      <c r="AF70" s="1007">
        <v>20</v>
      </c>
      <c r="AG70" s="1007"/>
      <c r="AH70" s="1007"/>
      <c r="AI70" s="1007"/>
      <c r="AJ70" s="1007"/>
      <c r="AK70" s="1007">
        <v>60</v>
      </c>
      <c r="AL70" s="1007"/>
      <c r="AM70" s="1007"/>
      <c r="AN70" s="1007"/>
      <c r="AO70" s="1007"/>
      <c r="AP70" s="1007" t="s">
        <v>557</v>
      </c>
      <c r="AQ70" s="1007"/>
      <c r="AR70" s="1007"/>
      <c r="AS70" s="1007"/>
      <c r="AT70" s="1007"/>
      <c r="AU70" s="1007" t="s">
        <v>557</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552</v>
      </c>
      <c r="C71" s="1011"/>
      <c r="D71" s="1011"/>
      <c r="E71" s="1011"/>
      <c r="F71" s="1011"/>
      <c r="G71" s="1011"/>
      <c r="H71" s="1011"/>
      <c r="I71" s="1011"/>
      <c r="J71" s="1011"/>
      <c r="K71" s="1011"/>
      <c r="L71" s="1011"/>
      <c r="M71" s="1011"/>
      <c r="N71" s="1011"/>
      <c r="O71" s="1011"/>
      <c r="P71" s="1012"/>
      <c r="Q71" s="1013">
        <v>8423</v>
      </c>
      <c r="R71" s="1007"/>
      <c r="S71" s="1007"/>
      <c r="T71" s="1007"/>
      <c r="U71" s="1007"/>
      <c r="V71" s="1007">
        <v>8260</v>
      </c>
      <c r="W71" s="1007"/>
      <c r="X71" s="1007"/>
      <c r="Y71" s="1007"/>
      <c r="Z71" s="1007"/>
      <c r="AA71" s="1007">
        <v>163</v>
      </c>
      <c r="AB71" s="1007"/>
      <c r="AC71" s="1007"/>
      <c r="AD71" s="1007"/>
      <c r="AE71" s="1007"/>
      <c r="AF71" s="1007">
        <v>155</v>
      </c>
      <c r="AG71" s="1007"/>
      <c r="AH71" s="1007"/>
      <c r="AI71" s="1007"/>
      <c r="AJ71" s="1007"/>
      <c r="AK71" s="1007" t="s">
        <v>557</v>
      </c>
      <c r="AL71" s="1007"/>
      <c r="AM71" s="1007"/>
      <c r="AN71" s="1007"/>
      <c r="AO71" s="1007"/>
      <c r="AP71" s="1007">
        <v>5509</v>
      </c>
      <c r="AQ71" s="1007"/>
      <c r="AR71" s="1007"/>
      <c r="AS71" s="1007"/>
      <c r="AT71" s="1007"/>
      <c r="AU71" s="1007">
        <v>61</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553</v>
      </c>
      <c r="C72" s="1011"/>
      <c r="D72" s="1011"/>
      <c r="E72" s="1011"/>
      <c r="F72" s="1011"/>
      <c r="G72" s="1011"/>
      <c r="H72" s="1011"/>
      <c r="I72" s="1011"/>
      <c r="J72" s="1011"/>
      <c r="K72" s="1011"/>
      <c r="L72" s="1011"/>
      <c r="M72" s="1011"/>
      <c r="N72" s="1011"/>
      <c r="O72" s="1011"/>
      <c r="P72" s="1012"/>
      <c r="Q72" s="1013">
        <v>13</v>
      </c>
      <c r="R72" s="1007"/>
      <c r="S72" s="1007"/>
      <c r="T72" s="1007"/>
      <c r="U72" s="1007"/>
      <c r="V72" s="1007">
        <v>4</v>
      </c>
      <c r="W72" s="1007"/>
      <c r="X72" s="1007"/>
      <c r="Y72" s="1007"/>
      <c r="Z72" s="1007"/>
      <c r="AA72" s="1007">
        <v>9</v>
      </c>
      <c r="AB72" s="1007"/>
      <c r="AC72" s="1007"/>
      <c r="AD72" s="1007"/>
      <c r="AE72" s="1007"/>
      <c r="AF72" s="1007">
        <v>9</v>
      </c>
      <c r="AG72" s="1007"/>
      <c r="AH72" s="1007"/>
      <c r="AI72" s="1007"/>
      <c r="AJ72" s="1007"/>
      <c r="AK72" s="1007" t="s">
        <v>557</v>
      </c>
      <c r="AL72" s="1007"/>
      <c r="AM72" s="1007"/>
      <c r="AN72" s="1007"/>
      <c r="AO72" s="1007"/>
      <c r="AP72" s="1007" t="s">
        <v>557</v>
      </c>
      <c r="AQ72" s="1007"/>
      <c r="AR72" s="1007"/>
      <c r="AS72" s="1007"/>
      <c r="AT72" s="1007"/>
      <c r="AU72" s="1007" t="s">
        <v>557</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554</v>
      </c>
      <c r="C73" s="1011"/>
      <c r="D73" s="1011"/>
      <c r="E73" s="1011"/>
      <c r="F73" s="1011"/>
      <c r="G73" s="1011"/>
      <c r="H73" s="1011"/>
      <c r="I73" s="1011"/>
      <c r="J73" s="1011"/>
      <c r="K73" s="1011"/>
      <c r="L73" s="1011"/>
      <c r="M73" s="1011"/>
      <c r="N73" s="1011"/>
      <c r="O73" s="1011"/>
      <c r="P73" s="1012"/>
      <c r="Q73" s="1013">
        <v>127</v>
      </c>
      <c r="R73" s="1007"/>
      <c r="S73" s="1007"/>
      <c r="T73" s="1007"/>
      <c r="U73" s="1007"/>
      <c r="V73" s="1007">
        <v>122</v>
      </c>
      <c r="W73" s="1007"/>
      <c r="X73" s="1007"/>
      <c r="Y73" s="1007"/>
      <c r="Z73" s="1007"/>
      <c r="AA73" s="1007">
        <v>5</v>
      </c>
      <c r="AB73" s="1007"/>
      <c r="AC73" s="1007"/>
      <c r="AD73" s="1007"/>
      <c r="AE73" s="1007"/>
      <c r="AF73" s="1007">
        <v>5</v>
      </c>
      <c r="AG73" s="1007"/>
      <c r="AH73" s="1007"/>
      <c r="AI73" s="1007"/>
      <c r="AJ73" s="1007"/>
      <c r="AK73" s="1007">
        <v>10</v>
      </c>
      <c r="AL73" s="1007"/>
      <c r="AM73" s="1007"/>
      <c r="AN73" s="1007"/>
      <c r="AO73" s="1007"/>
      <c r="AP73" s="1007" t="s">
        <v>557</v>
      </c>
      <c r="AQ73" s="1007"/>
      <c r="AR73" s="1007"/>
      <c r="AS73" s="1007"/>
      <c r="AT73" s="1007"/>
      <c r="AU73" s="1007" t="s">
        <v>557</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t="s">
        <v>555</v>
      </c>
      <c r="C74" s="1011"/>
      <c r="D74" s="1011"/>
      <c r="E74" s="1011"/>
      <c r="F74" s="1011"/>
      <c r="G74" s="1011"/>
      <c r="H74" s="1011"/>
      <c r="I74" s="1011"/>
      <c r="J74" s="1011"/>
      <c r="K74" s="1011"/>
      <c r="L74" s="1011"/>
      <c r="M74" s="1011"/>
      <c r="N74" s="1011"/>
      <c r="O74" s="1011"/>
      <c r="P74" s="1012"/>
      <c r="Q74" s="1013">
        <v>617</v>
      </c>
      <c r="R74" s="1007"/>
      <c r="S74" s="1007"/>
      <c r="T74" s="1007"/>
      <c r="U74" s="1007"/>
      <c r="V74" s="1007">
        <v>567</v>
      </c>
      <c r="W74" s="1007"/>
      <c r="X74" s="1007"/>
      <c r="Y74" s="1007"/>
      <c r="Z74" s="1007"/>
      <c r="AA74" s="1007">
        <v>51</v>
      </c>
      <c r="AB74" s="1007"/>
      <c r="AC74" s="1007"/>
      <c r="AD74" s="1007"/>
      <c r="AE74" s="1007"/>
      <c r="AF74" s="1007">
        <v>51</v>
      </c>
      <c r="AG74" s="1007"/>
      <c r="AH74" s="1007"/>
      <c r="AI74" s="1007"/>
      <c r="AJ74" s="1007"/>
      <c r="AK74" s="1007">
        <v>39</v>
      </c>
      <c r="AL74" s="1007"/>
      <c r="AM74" s="1007"/>
      <c r="AN74" s="1007"/>
      <c r="AO74" s="1007"/>
      <c r="AP74" s="1007" t="s">
        <v>557</v>
      </c>
      <c r="AQ74" s="1007"/>
      <c r="AR74" s="1007"/>
      <c r="AS74" s="1007"/>
      <c r="AT74" s="1007"/>
      <c r="AU74" s="1007" t="s">
        <v>557</v>
      </c>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t="s">
        <v>556</v>
      </c>
      <c r="C75" s="1011"/>
      <c r="D75" s="1011"/>
      <c r="E75" s="1011"/>
      <c r="F75" s="1011"/>
      <c r="G75" s="1011"/>
      <c r="H75" s="1011"/>
      <c r="I75" s="1011"/>
      <c r="J75" s="1011"/>
      <c r="K75" s="1011"/>
      <c r="L75" s="1011"/>
      <c r="M75" s="1011"/>
      <c r="N75" s="1011"/>
      <c r="O75" s="1011"/>
      <c r="P75" s="1012"/>
      <c r="Q75" s="1014">
        <v>177493</v>
      </c>
      <c r="R75" s="1015"/>
      <c r="S75" s="1015"/>
      <c r="T75" s="1015"/>
      <c r="U75" s="1016"/>
      <c r="V75" s="1017">
        <v>175048</v>
      </c>
      <c r="W75" s="1015"/>
      <c r="X75" s="1015"/>
      <c r="Y75" s="1015"/>
      <c r="Z75" s="1016"/>
      <c r="AA75" s="1017">
        <v>2445</v>
      </c>
      <c r="AB75" s="1015"/>
      <c r="AC75" s="1015"/>
      <c r="AD75" s="1015"/>
      <c r="AE75" s="1016"/>
      <c r="AF75" s="1017">
        <v>2442</v>
      </c>
      <c r="AG75" s="1015"/>
      <c r="AH75" s="1015"/>
      <c r="AI75" s="1015"/>
      <c r="AJ75" s="1016"/>
      <c r="AK75" s="1017">
        <v>6094</v>
      </c>
      <c r="AL75" s="1015"/>
      <c r="AM75" s="1015"/>
      <c r="AN75" s="1015"/>
      <c r="AO75" s="1016"/>
      <c r="AP75" s="1007" t="s">
        <v>557</v>
      </c>
      <c r="AQ75" s="1007"/>
      <c r="AR75" s="1007"/>
      <c r="AS75" s="1007"/>
      <c r="AT75" s="1007"/>
      <c r="AU75" s="1007" t="s">
        <v>557</v>
      </c>
      <c r="AV75" s="1007"/>
      <c r="AW75" s="1007"/>
      <c r="AX75" s="1007"/>
      <c r="AY75" s="1007"/>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377</v>
      </c>
      <c r="B88" s="973" t="s">
        <v>400</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5254</v>
      </c>
      <c r="AG88" s="995"/>
      <c r="AH88" s="995"/>
      <c r="AI88" s="995"/>
      <c r="AJ88" s="995"/>
      <c r="AK88" s="999"/>
      <c r="AL88" s="999"/>
      <c r="AM88" s="999"/>
      <c r="AN88" s="999"/>
      <c r="AO88" s="999"/>
      <c r="AP88" s="995">
        <v>5671</v>
      </c>
      <c r="AQ88" s="995"/>
      <c r="AR88" s="995"/>
      <c r="AS88" s="995"/>
      <c r="AT88" s="995"/>
      <c r="AU88" s="995">
        <v>94</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73" t="s">
        <v>401</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29</v>
      </c>
      <c r="CS102" s="989"/>
      <c r="CT102" s="989"/>
      <c r="CU102" s="989"/>
      <c r="CV102" s="990"/>
      <c r="CW102" s="988">
        <v>116</v>
      </c>
      <c r="CX102" s="989"/>
      <c r="CY102" s="989"/>
      <c r="CZ102" s="989"/>
      <c r="DA102" s="990"/>
      <c r="DB102" s="988"/>
      <c r="DC102" s="989"/>
      <c r="DD102" s="989"/>
      <c r="DE102" s="989"/>
      <c r="DF102" s="990"/>
      <c r="DG102" s="988"/>
      <c r="DH102" s="989"/>
      <c r="DI102" s="989"/>
      <c r="DJ102" s="989"/>
      <c r="DK102" s="990"/>
      <c r="DL102" s="988"/>
      <c r="DM102" s="989"/>
      <c r="DN102" s="989"/>
      <c r="DO102" s="989"/>
      <c r="DP102" s="990"/>
      <c r="DQ102" s="988"/>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402</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403</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406</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407</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408</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409</v>
      </c>
      <c r="AB109" s="932"/>
      <c r="AC109" s="932"/>
      <c r="AD109" s="932"/>
      <c r="AE109" s="933"/>
      <c r="AF109" s="934" t="s">
        <v>410</v>
      </c>
      <c r="AG109" s="932"/>
      <c r="AH109" s="932"/>
      <c r="AI109" s="932"/>
      <c r="AJ109" s="933"/>
      <c r="AK109" s="934" t="s">
        <v>295</v>
      </c>
      <c r="AL109" s="932"/>
      <c r="AM109" s="932"/>
      <c r="AN109" s="932"/>
      <c r="AO109" s="933"/>
      <c r="AP109" s="934" t="s">
        <v>411</v>
      </c>
      <c r="AQ109" s="932"/>
      <c r="AR109" s="932"/>
      <c r="AS109" s="932"/>
      <c r="AT109" s="965"/>
      <c r="AU109" s="931" t="s">
        <v>408</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409</v>
      </c>
      <c r="BR109" s="932"/>
      <c r="BS109" s="932"/>
      <c r="BT109" s="932"/>
      <c r="BU109" s="933"/>
      <c r="BV109" s="934" t="s">
        <v>410</v>
      </c>
      <c r="BW109" s="932"/>
      <c r="BX109" s="932"/>
      <c r="BY109" s="932"/>
      <c r="BZ109" s="933"/>
      <c r="CA109" s="934" t="s">
        <v>295</v>
      </c>
      <c r="CB109" s="932"/>
      <c r="CC109" s="932"/>
      <c r="CD109" s="932"/>
      <c r="CE109" s="933"/>
      <c r="CF109" s="972" t="s">
        <v>411</v>
      </c>
      <c r="CG109" s="972"/>
      <c r="CH109" s="972"/>
      <c r="CI109" s="972"/>
      <c r="CJ109" s="972"/>
      <c r="CK109" s="934" t="s">
        <v>412</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409</v>
      </c>
      <c r="DH109" s="932"/>
      <c r="DI109" s="932"/>
      <c r="DJ109" s="932"/>
      <c r="DK109" s="933"/>
      <c r="DL109" s="934" t="s">
        <v>410</v>
      </c>
      <c r="DM109" s="932"/>
      <c r="DN109" s="932"/>
      <c r="DO109" s="932"/>
      <c r="DP109" s="933"/>
      <c r="DQ109" s="934" t="s">
        <v>295</v>
      </c>
      <c r="DR109" s="932"/>
      <c r="DS109" s="932"/>
      <c r="DT109" s="932"/>
      <c r="DU109" s="933"/>
      <c r="DV109" s="934" t="s">
        <v>411</v>
      </c>
      <c r="DW109" s="932"/>
      <c r="DX109" s="932"/>
      <c r="DY109" s="932"/>
      <c r="DZ109" s="965"/>
    </row>
    <row r="110" spans="1:131" s="230" customFormat="1" ht="26.25" customHeight="1" x14ac:dyDescent="0.15">
      <c r="A110" s="843" t="s">
        <v>413</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571192</v>
      </c>
      <c r="AB110" s="925"/>
      <c r="AC110" s="925"/>
      <c r="AD110" s="925"/>
      <c r="AE110" s="926"/>
      <c r="AF110" s="927">
        <v>511701</v>
      </c>
      <c r="AG110" s="925"/>
      <c r="AH110" s="925"/>
      <c r="AI110" s="925"/>
      <c r="AJ110" s="926"/>
      <c r="AK110" s="927">
        <v>534970</v>
      </c>
      <c r="AL110" s="925"/>
      <c r="AM110" s="925"/>
      <c r="AN110" s="925"/>
      <c r="AO110" s="926"/>
      <c r="AP110" s="928">
        <v>20.100000000000001</v>
      </c>
      <c r="AQ110" s="929"/>
      <c r="AR110" s="929"/>
      <c r="AS110" s="929"/>
      <c r="AT110" s="930"/>
      <c r="AU110" s="966" t="s">
        <v>69</v>
      </c>
      <c r="AV110" s="967"/>
      <c r="AW110" s="967"/>
      <c r="AX110" s="967"/>
      <c r="AY110" s="967"/>
      <c r="AZ110" s="896" t="s">
        <v>414</v>
      </c>
      <c r="BA110" s="844"/>
      <c r="BB110" s="844"/>
      <c r="BC110" s="844"/>
      <c r="BD110" s="844"/>
      <c r="BE110" s="844"/>
      <c r="BF110" s="844"/>
      <c r="BG110" s="844"/>
      <c r="BH110" s="844"/>
      <c r="BI110" s="844"/>
      <c r="BJ110" s="844"/>
      <c r="BK110" s="844"/>
      <c r="BL110" s="844"/>
      <c r="BM110" s="844"/>
      <c r="BN110" s="844"/>
      <c r="BO110" s="844"/>
      <c r="BP110" s="845"/>
      <c r="BQ110" s="897">
        <v>5369625</v>
      </c>
      <c r="BR110" s="878"/>
      <c r="BS110" s="878"/>
      <c r="BT110" s="878"/>
      <c r="BU110" s="878"/>
      <c r="BV110" s="878">
        <v>5289419</v>
      </c>
      <c r="BW110" s="878"/>
      <c r="BX110" s="878"/>
      <c r="BY110" s="878"/>
      <c r="BZ110" s="878"/>
      <c r="CA110" s="878">
        <v>5158185</v>
      </c>
      <c r="CB110" s="878"/>
      <c r="CC110" s="878"/>
      <c r="CD110" s="878"/>
      <c r="CE110" s="878"/>
      <c r="CF110" s="902">
        <v>193.5</v>
      </c>
      <c r="CG110" s="903"/>
      <c r="CH110" s="903"/>
      <c r="CI110" s="903"/>
      <c r="CJ110" s="903"/>
      <c r="CK110" s="962" t="s">
        <v>415</v>
      </c>
      <c r="CL110" s="855"/>
      <c r="CM110" s="896" t="s">
        <v>416</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30" customFormat="1" ht="26.25" customHeight="1" x14ac:dyDescent="0.15">
      <c r="A111" s="810" t="s">
        <v>417</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418</v>
      </c>
      <c r="BA111" s="788"/>
      <c r="BB111" s="788"/>
      <c r="BC111" s="788"/>
      <c r="BD111" s="788"/>
      <c r="BE111" s="788"/>
      <c r="BF111" s="788"/>
      <c r="BG111" s="788"/>
      <c r="BH111" s="788"/>
      <c r="BI111" s="788"/>
      <c r="BJ111" s="788"/>
      <c r="BK111" s="788"/>
      <c r="BL111" s="788"/>
      <c r="BM111" s="788"/>
      <c r="BN111" s="788"/>
      <c r="BO111" s="788"/>
      <c r="BP111" s="789"/>
      <c r="BQ111" s="852">
        <v>9502</v>
      </c>
      <c r="BR111" s="853"/>
      <c r="BS111" s="853"/>
      <c r="BT111" s="853"/>
      <c r="BU111" s="853"/>
      <c r="BV111" s="853">
        <v>6953</v>
      </c>
      <c r="BW111" s="853"/>
      <c r="BX111" s="853"/>
      <c r="BY111" s="853"/>
      <c r="BZ111" s="853"/>
      <c r="CA111" s="853">
        <v>4913</v>
      </c>
      <c r="CB111" s="853"/>
      <c r="CC111" s="853"/>
      <c r="CD111" s="853"/>
      <c r="CE111" s="853"/>
      <c r="CF111" s="911">
        <v>0.2</v>
      </c>
      <c r="CG111" s="912"/>
      <c r="CH111" s="912"/>
      <c r="CI111" s="912"/>
      <c r="CJ111" s="912"/>
      <c r="CK111" s="963"/>
      <c r="CL111" s="857"/>
      <c r="CM111" s="851" t="s">
        <v>419</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30" customFormat="1" ht="26.25" customHeight="1" x14ac:dyDescent="0.15">
      <c r="A112" s="948" t="s">
        <v>420</v>
      </c>
      <c r="B112" s="949"/>
      <c r="C112" s="788" t="s">
        <v>421</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422</v>
      </c>
      <c r="BA112" s="788"/>
      <c r="BB112" s="788"/>
      <c r="BC112" s="788"/>
      <c r="BD112" s="788"/>
      <c r="BE112" s="788"/>
      <c r="BF112" s="788"/>
      <c r="BG112" s="788"/>
      <c r="BH112" s="788"/>
      <c r="BI112" s="788"/>
      <c r="BJ112" s="788"/>
      <c r="BK112" s="788"/>
      <c r="BL112" s="788"/>
      <c r="BM112" s="788"/>
      <c r="BN112" s="788"/>
      <c r="BO112" s="788"/>
      <c r="BP112" s="789"/>
      <c r="BQ112" s="852">
        <v>1339</v>
      </c>
      <c r="BR112" s="853"/>
      <c r="BS112" s="853"/>
      <c r="BT112" s="853"/>
      <c r="BU112" s="853"/>
      <c r="BV112" s="853">
        <v>2745</v>
      </c>
      <c r="BW112" s="853"/>
      <c r="BX112" s="853"/>
      <c r="BY112" s="853"/>
      <c r="BZ112" s="853"/>
      <c r="CA112" s="853">
        <v>58874</v>
      </c>
      <c r="CB112" s="853"/>
      <c r="CC112" s="853"/>
      <c r="CD112" s="853"/>
      <c r="CE112" s="853"/>
      <c r="CF112" s="911">
        <v>2.2000000000000002</v>
      </c>
      <c r="CG112" s="912"/>
      <c r="CH112" s="912"/>
      <c r="CI112" s="912"/>
      <c r="CJ112" s="912"/>
      <c r="CK112" s="963"/>
      <c r="CL112" s="857"/>
      <c r="CM112" s="851" t="s">
        <v>423</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122</v>
      </c>
      <c r="DH112" s="853"/>
      <c r="DI112" s="853"/>
      <c r="DJ112" s="853"/>
      <c r="DK112" s="853"/>
      <c r="DL112" s="853" t="s">
        <v>122</v>
      </c>
      <c r="DM112" s="853"/>
      <c r="DN112" s="853"/>
      <c r="DO112" s="853"/>
      <c r="DP112" s="853"/>
      <c r="DQ112" s="853" t="s">
        <v>122</v>
      </c>
      <c r="DR112" s="853"/>
      <c r="DS112" s="853"/>
      <c r="DT112" s="853"/>
      <c r="DU112" s="853"/>
      <c r="DV112" s="830" t="s">
        <v>122</v>
      </c>
      <c r="DW112" s="830"/>
      <c r="DX112" s="830"/>
      <c r="DY112" s="830"/>
      <c r="DZ112" s="831"/>
    </row>
    <row r="113" spans="1:130" s="230" customFormat="1" ht="26.25" customHeight="1" x14ac:dyDescent="0.15">
      <c r="A113" s="950"/>
      <c r="B113" s="951"/>
      <c r="C113" s="788" t="s">
        <v>424</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413</v>
      </c>
      <c r="AB113" s="955"/>
      <c r="AC113" s="955"/>
      <c r="AD113" s="955"/>
      <c r="AE113" s="956"/>
      <c r="AF113" s="957">
        <v>371</v>
      </c>
      <c r="AG113" s="955"/>
      <c r="AH113" s="955"/>
      <c r="AI113" s="955"/>
      <c r="AJ113" s="956"/>
      <c r="AK113" s="957">
        <v>11415</v>
      </c>
      <c r="AL113" s="955"/>
      <c r="AM113" s="955"/>
      <c r="AN113" s="955"/>
      <c r="AO113" s="956"/>
      <c r="AP113" s="958">
        <v>0.4</v>
      </c>
      <c r="AQ113" s="959"/>
      <c r="AR113" s="959"/>
      <c r="AS113" s="959"/>
      <c r="AT113" s="960"/>
      <c r="AU113" s="968"/>
      <c r="AV113" s="969"/>
      <c r="AW113" s="969"/>
      <c r="AX113" s="969"/>
      <c r="AY113" s="969"/>
      <c r="AZ113" s="851" t="s">
        <v>425</v>
      </c>
      <c r="BA113" s="788"/>
      <c r="BB113" s="788"/>
      <c r="BC113" s="788"/>
      <c r="BD113" s="788"/>
      <c r="BE113" s="788"/>
      <c r="BF113" s="788"/>
      <c r="BG113" s="788"/>
      <c r="BH113" s="788"/>
      <c r="BI113" s="788"/>
      <c r="BJ113" s="788"/>
      <c r="BK113" s="788"/>
      <c r="BL113" s="788"/>
      <c r="BM113" s="788"/>
      <c r="BN113" s="788"/>
      <c r="BO113" s="788"/>
      <c r="BP113" s="789"/>
      <c r="BQ113" s="852">
        <v>109993</v>
      </c>
      <c r="BR113" s="853"/>
      <c r="BS113" s="853"/>
      <c r="BT113" s="853"/>
      <c r="BU113" s="853"/>
      <c r="BV113" s="853">
        <v>99691</v>
      </c>
      <c r="BW113" s="853"/>
      <c r="BX113" s="853"/>
      <c r="BY113" s="853"/>
      <c r="BZ113" s="853"/>
      <c r="CA113" s="853">
        <v>93935</v>
      </c>
      <c r="CB113" s="853"/>
      <c r="CC113" s="853"/>
      <c r="CD113" s="853"/>
      <c r="CE113" s="853"/>
      <c r="CF113" s="911">
        <v>3.5</v>
      </c>
      <c r="CG113" s="912"/>
      <c r="CH113" s="912"/>
      <c r="CI113" s="912"/>
      <c r="CJ113" s="912"/>
      <c r="CK113" s="963"/>
      <c r="CL113" s="857"/>
      <c r="CM113" s="851" t="s">
        <v>426</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30" customFormat="1" ht="26.25" customHeight="1" x14ac:dyDescent="0.15">
      <c r="A114" s="950"/>
      <c r="B114" s="951"/>
      <c r="C114" s="788" t="s">
        <v>427</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10230</v>
      </c>
      <c r="AB114" s="816"/>
      <c r="AC114" s="816"/>
      <c r="AD114" s="816"/>
      <c r="AE114" s="817"/>
      <c r="AF114" s="818">
        <v>11745</v>
      </c>
      <c r="AG114" s="816"/>
      <c r="AH114" s="816"/>
      <c r="AI114" s="816"/>
      <c r="AJ114" s="817"/>
      <c r="AK114" s="818">
        <v>12251</v>
      </c>
      <c r="AL114" s="816"/>
      <c r="AM114" s="816"/>
      <c r="AN114" s="816"/>
      <c r="AO114" s="817"/>
      <c r="AP114" s="860">
        <v>0.5</v>
      </c>
      <c r="AQ114" s="861"/>
      <c r="AR114" s="861"/>
      <c r="AS114" s="861"/>
      <c r="AT114" s="862"/>
      <c r="AU114" s="968"/>
      <c r="AV114" s="969"/>
      <c r="AW114" s="969"/>
      <c r="AX114" s="969"/>
      <c r="AY114" s="969"/>
      <c r="AZ114" s="851" t="s">
        <v>428</v>
      </c>
      <c r="BA114" s="788"/>
      <c r="BB114" s="788"/>
      <c r="BC114" s="788"/>
      <c r="BD114" s="788"/>
      <c r="BE114" s="788"/>
      <c r="BF114" s="788"/>
      <c r="BG114" s="788"/>
      <c r="BH114" s="788"/>
      <c r="BI114" s="788"/>
      <c r="BJ114" s="788"/>
      <c r="BK114" s="788"/>
      <c r="BL114" s="788"/>
      <c r="BM114" s="788"/>
      <c r="BN114" s="788"/>
      <c r="BO114" s="788"/>
      <c r="BP114" s="789"/>
      <c r="BQ114" s="852">
        <v>507314</v>
      </c>
      <c r="BR114" s="853"/>
      <c r="BS114" s="853"/>
      <c r="BT114" s="853"/>
      <c r="BU114" s="853"/>
      <c r="BV114" s="853">
        <v>512514</v>
      </c>
      <c r="BW114" s="853"/>
      <c r="BX114" s="853"/>
      <c r="BY114" s="853"/>
      <c r="BZ114" s="853"/>
      <c r="CA114" s="853">
        <v>511885</v>
      </c>
      <c r="CB114" s="853"/>
      <c r="CC114" s="853"/>
      <c r="CD114" s="853"/>
      <c r="CE114" s="853"/>
      <c r="CF114" s="911">
        <v>19.2</v>
      </c>
      <c r="CG114" s="912"/>
      <c r="CH114" s="912"/>
      <c r="CI114" s="912"/>
      <c r="CJ114" s="912"/>
      <c r="CK114" s="963"/>
      <c r="CL114" s="857"/>
      <c r="CM114" s="851" t="s">
        <v>429</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30" customFormat="1" ht="26.25" customHeight="1" x14ac:dyDescent="0.15">
      <c r="A115" s="950"/>
      <c r="B115" s="951"/>
      <c r="C115" s="788" t="s">
        <v>430</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3460</v>
      </c>
      <c r="AB115" s="955"/>
      <c r="AC115" s="955"/>
      <c r="AD115" s="955"/>
      <c r="AE115" s="956"/>
      <c r="AF115" s="957">
        <v>2725</v>
      </c>
      <c r="AG115" s="955"/>
      <c r="AH115" s="955"/>
      <c r="AI115" s="955"/>
      <c r="AJ115" s="956"/>
      <c r="AK115" s="957">
        <v>2155</v>
      </c>
      <c r="AL115" s="955"/>
      <c r="AM115" s="955"/>
      <c r="AN115" s="955"/>
      <c r="AO115" s="956"/>
      <c r="AP115" s="958">
        <v>0.1</v>
      </c>
      <c r="AQ115" s="959"/>
      <c r="AR115" s="959"/>
      <c r="AS115" s="959"/>
      <c r="AT115" s="960"/>
      <c r="AU115" s="968"/>
      <c r="AV115" s="969"/>
      <c r="AW115" s="969"/>
      <c r="AX115" s="969"/>
      <c r="AY115" s="969"/>
      <c r="AZ115" s="851" t="s">
        <v>431</v>
      </c>
      <c r="BA115" s="788"/>
      <c r="BB115" s="788"/>
      <c r="BC115" s="788"/>
      <c r="BD115" s="788"/>
      <c r="BE115" s="788"/>
      <c r="BF115" s="788"/>
      <c r="BG115" s="788"/>
      <c r="BH115" s="788"/>
      <c r="BI115" s="788"/>
      <c r="BJ115" s="788"/>
      <c r="BK115" s="788"/>
      <c r="BL115" s="788"/>
      <c r="BM115" s="788"/>
      <c r="BN115" s="788"/>
      <c r="BO115" s="788"/>
      <c r="BP115" s="789"/>
      <c r="BQ115" s="852" t="s">
        <v>122</v>
      </c>
      <c r="BR115" s="853"/>
      <c r="BS115" s="853"/>
      <c r="BT115" s="853"/>
      <c r="BU115" s="853"/>
      <c r="BV115" s="853" t="s">
        <v>122</v>
      </c>
      <c r="BW115" s="853"/>
      <c r="BX115" s="853"/>
      <c r="BY115" s="853"/>
      <c r="BZ115" s="853"/>
      <c r="CA115" s="853" t="s">
        <v>122</v>
      </c>
      <c r="CB115" s="853"/>
      <c r="CC115" s="853"/>
      <c r="CD115" s="853"/>
      <c r="CE115" s="853"/>
      <c r="CF115" s="911" t="s">
        <v>122</v>
      </c>
      <c r="CG115" s="912"/>
      <c r="CH115" s="912"/>
      <c r="CI115" s="912"/>
      <c r="CJ115" s="912"/>
      <c r="CK115" s="963"/>
      <c r="CL115" s="857"/>
      <c r="CM115" s="851" t="s">
        <v>432</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122</v>
      </c>
      <c r="DH115" s="816"/>
      <c r="DI115" s="816"/>
      <c r="DJ115" s="816"/>
      <c r="DK115" s="817"/>
      <c r="DL115" s="818" t="s">
        <v>122</v>
      </c>
      <c r="DM115" s="816"/>
      <c r="DN115" s="816"/>
      <c r="DO115" s="816"/>
      <c r="DP115" s="817"/>
      <c r="DQ115" s="818" t="s">
        <v>122</v>
      </c>
      <c r="DR115" s="816"/>
      <c r="DS115" s="816"/>
      <c r="DT115" s="816"/>
      <c r="DU115" s="817"/>
      <c r="DV115" s="860" t="s">
        <v>122</v>
      </c>
      <c r="DW115" s="861"/>
      <c r="DX115" s="861"/>
      <c r="DY115" s="861"/>
      <c r="DZ115" s="862"/>
    </row>
    <row r="116" spans="1:130" s="230" customFormat="1" ht="26.25" customHeight="1" x14ac:dyDescent="0.15">
      <c r="A116" s="952"/>
      <c r="B116" s="953"/>
      <c r="C116" s="875" t="s">
        <v>433</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122</v>
      </c>
      <c r="AB116" s="816"/>
      <c r="AC116" s="816"/>
      <c r="AD116" s="816"/>
      <c r="AE116" s="817"/>
      <c r="AF116" s="818" t="s">
        <v>122</v>
      </c>
      <c r="AG116" s="816"/>
      <c r="AH116" s="816"/>
      <c r="AI116" s="816"/>
      <c r="AJ116" s="817"/>
      <c r="AK116" s="818" t="s">
        <v>122</v>
      </c>
      <c r="AL116" s="816"/>
      <c r="AM116" s="816"/>
      <c r="AN116" s="816"/>
      <c r="AO116" s="817"/>
      <c r="AP116" s="860" t="s">
        <v>122</v>
      </c>
      <c r="AQ116" s="861"/>
      <c r="AR116" s="861"/>
      <c r="AS116" s="861"/>
      <c r="AT116" s="862"/>
      <c r="AU116" s="968"/>
      <c r="AV116" s="969"/>
      <c r="AW116" s="969"/>
      <c r="AX116" s="969"/>
      <c r="AY116" s="969"/>
      <c r="AZ116" s="945" t="s">
        <v>434</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435</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122</v>
      </c>
      <c r="DH116" s="816"/>
      <c r="DI116" s="816"/>
      <c r="DJ116" s="816"/>
      <c r="DK116" s="817"/>
      <c r="DL116" s="818" t="s">
        <v>122</v>
      </c>
      <c r="DM116" s="816"/>
      <c r="DN116" s="816"/>
      <c r="DO116" s="816"/>
      <c r="DP116" s="817"/>
      <c r="DQ116" s="818" t="s">
        <v>122</v>
      </c>
      <c r="DR116" s="816"/>
      <c r="DS116" s="816"/>
      <c r="DT116" s="816"/>
      <c r="DU116" s="817"/>
      <c r="DV116" s="860" t="s">
        <v>122</v>
      </c>
      <c r="DW116" s="861"/>
      <c r="DX116" s="861"/>
      <c r="DY116" s="861"/>
      <c r="DZ116" s="862"/>
    </row>
    <row r="117" spans="1:130" s="230" customFormat="1" ht="26.25" customHeight="1" x14ac:dyDescent="0.15">
      <c r="A117" s="931" t="s">
        <v>178</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436</v>
      </c>
      <c r="Z117" s="933"/>
      <c r="AA117" s="938">
        <v>585295</v>
      </c>
      <c r="AB117" s="939"/>
      <c r="AC117" s="939"/>
      <c r="AD117" s="939"/>
      <c r="AE117" s="940"/>
      <c r="AF117" s="941">
        <v>526542</v>
      </c>
      <c r="AG117" s="939"/>
      <c r="AH117" s="939"/>
      <c r="AI117" s="939"/>
      <c r="AJ117" s="940"/>
      <c r="AK117" s="941">
        <v>560791</v>
      </c>
      <c r="AL117" s="939"/>
      <c r="AM117" s="939"/>
      <c r="AN117" s="939"/>
      <c r="AO117" s="940"/>
      <c r="AP117" s="942"/>
      <c r="AQ117" s="943"/>
      <c r="AR117" s="943"/>
      <c r="AS117" s="943"/>
      <c r="AT117" s="944"/>
      <c r="AU117" s="968"/>
      <c r="AV117" s="969"/>
      <c r="AW117" s="969"/>
      <c r="AX117" s="969"/>
      <c r="AY117" s="969"/>
      <c r="AZ117" s="899" t="s">
        <v>437</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438</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30" customFormat="1" ht="26.25" customHeight="1" x14ac:dyDescent="0.15">
      <c r="A118" s="931" t="s">
        <v>412</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409</v>
      </c>
      <c r="AB118" s="932"/>
      <c r="AC118" s="932"/>
      <c r="AD118" s="932"/>
      <c r="AE118" s="933"/>
      <c r="AF118" s="934" t="s">
        <v>410</v>
      </c>
      <c r="AG118" s="932"/>
      <c r="AH118" s="932"/>
      <c r="AI118" s="932"/>
      <c r="AJ118" s="933"/>
      <c r="AK118" s="934" t="s">
        <v>295</v>
      </c>
      <c r="AL118" s="932"/>
      <c r="AM118" s="932"/>
      <c r="AN118" s="932"/>
      <c r="AO118" s="933"/>
      <c r="AP118" s="935" t="s">
        <v>411</v>
      </c>
      <c r="AQ118" s="936"/>
      <c r="AR118" s="936"/>
      <c r="AS118" s="936"/>
      <c r="AT118" s="937"/>
      <c r="AU118" s="968"/>
      <c r="AV118" s="969"/>
      <c r="AW118" s="969"/>
      <c r="AX118" s="969"/>
      <c r="AY118" s="969"/>
      <c r="AZ118" s="874" t="s">
        <v>439</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440</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30" customFormat="1" ht="26.25" customHeight="1" x14ac:dyDescent="0.15">
      <c r="A119" s="854" t="s">
        <v>415</v>
      </c>
      <c r="B119" s="855"/>
      <c r="C119" s="896" t="s">
        <v>416</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51" t="s">
        <v>178</v>
      </c>
      <c r="BA119" s="251"/>
      <c r="BB119" s="251"/>
      <c r="BC119" s="251"/>
      <c r="BD119" s="251"/>
      <c r="BE119" s="251"/>
      <c r="BF119" s="251"/>
      <c r="BG119" s="251"/>
      <c r="BH119" s="251"/>
      <c r="BI119" s="251"/>
      <c r="BJ119" s="251"/>
      <c r="BK119" s="251"/>
      <c r="BL119" s="251"/>
      <c r="BM119" s="251"/>
      <c r="BN119" s="251"/>
      <c r="BO119" s="913" t="s">
        <v>441</v>
      </c>
      <c r="BP119" s="914"/>
      <c r="BQ119" s="915">
        <v>5997773</v>
      </c>
      <c r="BR119" s="881"/>
      <c r="BS119" s="881"/>
      <c r="BT119" s="881"/>
      <c r="BU119" s="881"/>
      <c r="BV119" s="881">
        <v>5911322</v>
      </c>
      <c r="BW119" s="881"/>
      <c r="BX119" s="881"/>
      <c r="BY119" s="881"/>
      <c r="BZ119" s="881"/>
      <c r="CA119" s="881">
        <v>5827792</v>
      </c>
      <c r="CB119" s="881"/>
      <c r="CC119" s="881"/>
      <c r="CD119" s="881"/>
      <c r="CE119" s="881"/>
      <c r="CF119" s="784"/>
      <c r="CG119" s="785"/>
      <c r="CH119" s="785"/>
      <c r="CI119" s="785"/>
      <c r="CJ119" s="870"/>
      <c r="CK119" s="964"/>
      <c r="CL119" s="859"/>
      <c r="CM119" s="874" t="s">
        <v>442</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v>9502</v>
      </c>
      <c r="DH119" s="800"/>
      <c r="DI119" s="800"/>
      <c r="DJ119" s="800"/>
      <c r="DK119" s="801"/>
      <c r="DL119" s="802">
        <v>6953</v>
      </c>
      <c r="DM119" s="800"/>
      <c r="DN119" s="800"/>
      <c r="DO119" s="800"/>
      <c r="DP119" s="801"/>
      <c r="DQ119" s="802">
        <v>4913</v>
      </c>
      <c r="DR119" s="800"/>
      <c r="DS119" s="800"/>
      <c r="DT119" s="800"/>
      <c r="DU119" s="801"/>
      <c r="DV119" s="884">
        <v>0.2</v>
      </c>
      <c r="DW119" s="885"/>
      <c r="DX119" s="885"/>
      <c r="DY119" s="885"/>
      <c r="DZ119" s="886"/>
    </row>
    <row r="120" spans="1:130" s="230" customFormat="1" ht="26.25" customHeight="1" x14ac:dyDescent="0.15">
      <c r="A120" s="856"/>
      <c r="B120" s="857"/>
      <c r="C120" s="851" t="s">
        <v>419</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443</v>
      </c>
      <c r="AV120" s="917"/>
      <c r="AW120" s="917"/>
      <c r="AX120" s="917"/>
      <c r="AY120" s="918"/>
      <c r="AZ120" s="896" t="s">
        <v>444</v>
      </c>
      <c r="BA120" s="844"/>
      <c r="BB120" s="844"/>
      <c r="BC120" s="844"/>
      <c r="BD120" s="844"/>
      <c r="BE120" s="844"/>
      <c r="BF120" s="844"/>
      <c r="BG120" s="844"/>
      <c r="BH120" s="844"/>
      <c r="BI120" s="844"/>
      <c r="BJ120" s="844"/>
      <c r="BK120" s="844"/>
      <c r="BL120" s="844"/>
      <c r="BM120" s="844"/>
      <c r="BN120" s="844"/>
      <c r="BO120" s="844"/>
      <c r="BP120" s="845"/>
      <c r="BQ120" s="897">
        <v>1802137</v>
      </c>
      <c r="BR120" s="878"/>
      <c r="BS120" s="878"/>
      <c r="BT120" s="878"/>
      <c r="BU120" s="878"/>
      <c r="BV120" s="878">
        <v>2067872</v>
      </c>
      <c r="BW120" s="878"/>
      <c r="BX120" s="878"/>
      <c r="BY120" s="878"/>
      <c r="BZ120" s="878"/>
      <c r="CA120" s="878">
        <v>1935620</v>
      </c>
      <c r="CB120" s="878"/>
      <c r="CC120" s="878"/>
      <c r="CD120" s="878"/>
      <c r="CE120" s="878"/>
      <c r="CF120" s="902">
        <v>72.599999999999994</v>
      </c>
      <c r="CG120" s="903"/>
      <c r="CH120" s="903"/>
      <c r="CI120" s="903"/>
      <c r="CJ120" s="903"/>
      <c r="CK120" s="904" t="s">
        <v>445</v>
      </c>
      <c r="CL120" s="888"/>
      <c r="CM120" s="888"/>
      <c r="CN120" s="888"/>
      <c r="CO120" s="889"/>
      <c r="CP120" s="908" t="s">
        <v>393</v>
      </c>
      <c r="CQ120" s="909"/>
      <c r="CR120" s="909"/>
      <c r="CS120" s="909"/>
      <c r="CT120" s="909"/>
      <c r="CU120" s="909"/>
      <c r="CV120" s="909"/>
      <c r="CW120" s="909"/>
      <c r="CX120" s="909"/>
      <c r="CY120" s="909"/>
      <c r="CZ120" s="909"/>
      <c r="DA120" s="909"/>
      <c r="DB120" s="909"/>
      <c r="DC120" s="909"/>
      <c r="DD120" s="909"/>
      <c r="DE120" s="909"/>
      <c r="DF120" s="910"/>
      <c r="DG120" s="897" t="s">
        <v>122</v>
      </c>
      <c r="DH120" s="878"/>
      <c r="DI120" s="878"/>
      <c r="DJ120" s="878"/>
      <c r="DK120" s="878"/>
      <c r="DL120" s="878">
        <v>1471</v>
      </c>
      <c r="DM120" s="878"/>
      <c r="DN120" s="878"/>
      <c r="DO120" s="878"/>
      <c r="DP120" s="878"/>
      <c r="DQ120" s="878">
        <v>57819</v>
      </c>
      <c r="DR120" s="878"/>
      <c r="DS120" s="878"/>
      <c r="DT120" s="878"/>
      <c r="DU120" s="878"/>
      <c r="DV120" s="879">
        <v>2.2000000000000002</v>
      </c>
      <c r="DW120" s="879"/>
      <c r="DX120" s="879"/>
      <c r="DY120" s="879"/>
      <c r="DZ120" s="880"/>
    </row>
    <row r="121" spans="1:130" s="230" customFormat="1" ht="26.25" customHeight="1" x14ac:dyDescent="0.15">
      <c r="A121" s="856"/>
      <c r="B121" s="857"/>
      <c r="C121" s="899" t="s">
        <v>446</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122</v>
      </c>
      <c r="AB121" s="816"/>
      <c r="AC121" s="816"/>
      <c r="AD121" s="816"/>
      <c r="AE121" s="817"/>
      <c r="AF121" s="818" t="s">
        <v>122</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447</v>
      </c>
      <c r="BA121" s="788"/>
      <c r="BB121" s="788"/>
      <c r="BC121" s="788"/>
      <c r="BD121" s="788"/>
      <c r="BE121" s="788"/>
      <c r="BF121" s="788"/>
      <c r="BG121" s="788"/>
      <c r="BH121" s="788"/>
      <c r="BI121" s="788"/>
      <c r="BJ121" s="788"/>
      <c r="BK121" s="788"/>
      <c r="BL121" s="788"/>
      <c r="BM121" s="788"/>
      <c r="BN121" s="788"/>
      <c r="BO121" s="788"/>
      <c r="BP121" s="789"/>
      <c r="BQ121" s="852" t="s">
        <v>122</v>
      </c>
      <c r="BR121" s="853"/>
      <c r="BS121" s="853"/>
      <c r="BT121" s="853"/>
      <c r="BU121" s="853"/>
      <c r="BV121" s="853" t="s">
        <v>122</v>
      </c>
      <c r="BW121" s="853"/>
      <c r="BX121" s="853"/>
      <c r="BY121" s="853"/>
      <c r="BZ121" s="853"/>
      <c r="CA121" s="853" t="s">
        <v>122</v>
      </c>
      <c r="CB121" s="853"/>
      <c r="CC121" s="853"/>
      <c r="CD121" s="853"/>
      <c r="CE121" s="853"/>
      <c r="CF121" s="911" t="s">
        <v>122</v>
      </c>
      <c r="CG121" s="912"/>
      <c r="CH121" s="912"/>
      <c r="CI121" s="912"/>
      <c r="CJ121" s="912"/>
      <c r="CK121" s="905"/>
      <c r="CL121" s="891"/>
      <c r="CM121" s="891"/>
      <c r="CN121" s="891"/>
      <c r="CO121" s="892"/>
      <c r="CP121" s="871" t="s">
        <v>390</v>
      </c>
      <c r="CQ121" s="872"/>
      <c r="CR121" s="872"/>
      <c r="CS121" s="872"/>
      <c r="CT121" s="872"/>
      <c r="CU121" s="872"/>
      <c r="CV121" s="872"/>
      <c r="CW121" s="872"/>
      <c r="CX121" s="872"/>
      <c r="CY121" s="872"/>
      <c r="CZ121" s="872"/>
      <c r="DA121" s="872"/>
      <c r="DB121" s="872"/>
      <c r="DC121" s="872"/>
      <c r="DD121" s="872"/>
      <c r="DE121" s="872"/>
      <c r="DF121" s="873"/>
      <c r="DG121" s="852">
        <v>1339</v>
      </c>
      <c r="DH121" s="853"/>
      <c r="DI121" s="853"/>
      <c r="DJ121" s="853"/>
      <c r="DK121" s="853"/>
      <c r="DL121" s="853">
        <v>1274</v>
      </c>
      <c r="DM121" s="853"/>
      <c r="DN121" s="853"/>
      <c r="DO121" s="853"/>
      <c r="DP121" s="853"/>
      <c r="DQ121" s="853">
        <v>1055</v>
      </c>
      <c r="DR121" s="853"/>
      <c r="DS121" s="853"/>
      <c r="DT121" s="853"/>
      <c r="DU121" s="853"/>
      <c r="DV121" s="830">
        <v>0</v>
      </c>
      <c r="DW121" s="830"/>
      <c r="DX121" s="830"/>
      <c r="DY121" s="830"/>
      <c r="DZ121" s="831"/>
    </row>
    <row r="122" spans="1:130" s="230" customFormat="1" ht="26.25" customHeight="1" x14ac:dyDescent="0.15">
      <c r="A122" s="856"/>
      <c r="B122" s="857"/>
      <c r="C122" s="851" t="s">
        <v>429</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448</v>
      </c>
      <c r="BA122" s="875"/>
      <c r="BB122" s="875"/>
      <c r="BC122" s="875"/>
      <c r="BD122" s="875"/>
      <c r="BE122" s="875"/>
      <c r="BF122" s="875"/>
      <c r="BG122" s="875"/>
      <c r="BH122" s="875"/>
      <c r="BI122" s="875"/>
      <c r="BJ122" s="875"/>
      <c r="BK122" s="875"/>
      <c r="BL122" s="875"/>
      <c r="BM122" s="875"/>
      <c r="BN122" s="875"/>
      <c r="BO122" s="875"/>
      <c r="BP122" s="876"/>
      <c r="BQ122" s="915">
        <v>3739147</v>
      </c>
      <c r="BR122" s="881"/>
      <c r="BS122" s="881"/>
      <c r="BT122" s="881"/>
      <c r="BU122" s="881"/>
      <c r="BV122" s="881">
        <v>3599604</v>
      </c>
      <c r="BW122" s="881"/>
      <c r="BX122" s="881"/>
      <c r="BY122" s="881"/>
      <c r="BZ122" s="881"/>
      <c r="CA122" s="881">
        <v>3608413</v>
      </c>
      <c r="CB122" s="881"/>
      <c r="CC122" s="881"/>
      <c r="CD122" s="881"/>
      <c r="CE122" s="881"/>
      <c r="CF122" s="882">
        <v>135.4</v>
      </c>
      <c r="CG122" s="883"/>
      <c r="CH122" s="883"/>
      <c r="CI122" s="883"/>
      <c r="CJ122" s="883"/>
      <c r="CK122" s="905"/>
      <c r="CL122" s="891"/>
      <c r="CM122" s="891"/>
      <c r="CN122" s="891"/>
      <c r="CO122" s="892"/>
      <c r="CP122" s="871" t="s">
        <v>449</v>
      </c>
      <c r="CQ122" s="872"/>
      <c r="CR122" s="872"/>
      <c r="CS122" s="872"/>
      <c r="CT122" s="872"/>
      <c r="CU122" s="872"/>
      <c r="CV122" s="872"/>
      <c r="CW122" s="872"/>
      <c r="CX122" s="872"/>
      <c r="CY122" s="872"/>
      <c r="CZ122" s="872"/>
      <c r="DA122" s="872"/>
      <c r="DB122" s="872"/>
      <c r="DC122" s="872"/>
      <c r="DD122" s="872"/>
      <c r="DE122" s="872"/>
      <c r="DF122" s="873"/>
      <c r="DG122" s="852" t="s">
        <v>122</v>
      </c>
      <c r="DH122" s="853"/>
      <c r="DI122" s="853"/>
      <c r="DJ122" s="853"/>
      <c r="DK122" s="853"/>
      <c r="DL122" s="853" t="s">
        <v>122</v>
      </c>
      <c r="DM122" s="853"/>
      <c r="DN122" s="853"/>
      <c r="DO122" s="853"/>
      <c r="DP122" s="853"/>
      <c r="DQ122" s="853" t="s">
        <v>122</v>
      </c>
      <c r="DR122" s="853"/>
      <c r="DS122" s="853"/>
      <c r="DT122" s="853"/>
      <c r="DU122" s="853"/>
      <c r="DV122" s="830" t="s">
        <v>122</v>
      </c>
      <c r="DW122" s="830"/>
      <c r="DX122" s="830"/>
      <c r="DY122" s="830"/>
      <c r="DZ122" s="831"/>
    </row>
    <row r="123" spans="1:130" s="230" customFormat="1" ht="26.25" customHeight="1" x14ac:dyDescent="0.15">
      <c r="A123" s="856"/>
      <c r="B123" s="857"/>
      <c r="C123" s="851" t="s">
        <v>435</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122</v>
      </c>
      <c r="AB123" s="816"/>
      <c r="AC123" s="816"/>
      <c r="AD123" s="816"/>
      <c r="AE123" s="817"/>
      <c r="AF123" s="818" t="s">
        <v>122</v>
      </c>
      <c r="AG123" s="816"/>
      <c r="AH123" s="816"/>
      <c r="AI123" s="816"/>
      <c r="AJ123" s="817"/>
      <c r="AK123" s="818" t="s">
        <v>122</v>
      </c>
      <c r="AL123" s="816"/>
      <c r="AM123" s="816"/>
      <c r="AN123" s="816"/>
      <c r="AO123" s="817"/>
      <c r="AP123" s="860" t="s">
        <v>122</v>
      </c>
      <c r="AQ123" s="861"/>
      <c r="AR123" s="861"/>
      <c r="AS123" s="861"/>
      <c r="AT123" s="862"/>
      <c r="AU123" s="922"/>
      <c r="AV123" s="923"/>
      <c r="AW123" s="923"/>
      <c r="AX123" s="923"/>
      <c r="AY123" s="923"/>
      <c r="AZ123" s="251" t="s">
        <v>178</v>
      </c>
      <c r="BA123" s="251"/>
      <c r="BB123" s="251"/>
      <c r="BC123" s="251"/>
      <c r="BD123" s="251"/>
      <c r="BE123" s="251"/>
      <c r="BF123" s="251"/>
      <c r="BG123" s="251"/>
      <c r="BH123" s="251"/>
      <c r="BI123" s="251"/>
      <c r="BJ123" s="251"/>
      <c r="BK123" s="251"/>
      <c r="BL123" s="251"/>
      <c r="BM123" s="251"/>
      <c r="BN123" s="251"/>
      <c r="BO123" s="913" t="s">
        <v>450</v>
      </c>
      <c r="BP123" s="914"/>
      <c r="BQ123" s="868">
        <v>5541284</v>
      </c>
      <c r="BR123" s="869"/>
      <c r="BS123" s="869"/>
      <c r="BT123" s="869"/>
      <c r="BU123" s="869"/>
      <c r="BV123" s="869">
        <v>5667476</v>
      </c>
      <c r="BW123" s="869"/>
      <c r="BX123" s="869"/>
      <c r="BY123" s="869"/>
      <c r="BZ123" s="869"/>
      <c r="CA123" s="869">
        <v>5544033</v>
      </c>
      <c r="CB123" s="869"/>
      <c r="CC123" s="869"/>
      <c r="CD123" s="869"/>
      <c r="CE123" s="869"/>
      <c r="CF123" s="784"/>
      <c r="CG123" s="785"/>
      <c r="CH123" s="785"/>
      <c r="CI123" s="785"/>
      <c r="CJ123" s="870"/>
      <c r="CK123" s="905"/>
      <c r="CL123" s="891"/>
      <c r="CM123" s="891"/>
      <c r="CN123" s="891"/>
      <c r="CO123" s="892"/>
      <c r="CP123" s="871" t="s">
        <v>391</v>
      </c>
      <c r="CQ123" s="872"/>
      <c r="CR123" s="872"/>
      <c r="CS123" s="872"/>
      <c r="CT123" s="872"/>
      <c r="CU123" s="872"/>
      <c r="CV123" s="872"/>
      <c r="CW123" s="872"/>
      <c r="CX123" s="872"/>
      <c r="CY123" s="872"/>
      <c r="CZ123" s="872"/>
      <c r="DA123" s="872"/>
      <c r="DB123" s="872"/>
      <c r="DC123" s="872"/>
      <c r="DD123" s="872"/>
      <c r="DE123" s="872"/>
      <c r="DF123" s="873"/>
      <c r="DG123" s="815" t="s">
        <v>122</v>
      </c>
      <c r="DH123" s="816"/>
      <c r="DI123" s="816"/>
      <c r="DJ123" s="816"/>
      <c r="DK123" s="817"/>
      <c r="DL123" s="818" t="s">
        <v>122</v>
      </c>
      <c r="DM123" s="816"/>
      <c r="DN123" s="816"/>
      <c r="DO123" s="816"/>
      <c r="DP123" s="817"/>
      <c r="DQ123" s="818" t="s">
        <v>122</v>
      </c>
      <c r="DR123" s="816"/>
      <c r="DS123" s="816"/>
      <c r="DT123" s="816"/>
      <c r="DU123" s="817"/>
      <c r="DV123" s="860" t="s">
        <v>122</v>
      </c>
      <c r="DW123" s="861"/>
      <c r="DX123" s="861"/>
      <c r="DY123" s="861"/>
      <c r="DZ123" s="862"/>
    </row>
    <row r="124" spans="1:130" s="230" customFormat="1" ht="26.25" customHeight="1" thickBot="1" x14ac:dyDescent="0.2">
      <c r="A124" s="856"/>
      <c r="B124" s="857"/>
      <c r="C124" s="851" t="s">
        <v>438</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451</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16.8</v>
      </c>
      <c r="BR124" s="867"/>
      <c r="BS124" s="867"/>
      <c r="BT124" s="867"/>
      <c r="BU124" s="867"/>
      <c r="BV124" s="867">
        <v>9.1999999999999993</v>
      </c>
      <c r="BW124" s="867"/>
      <c r="BX124" s="867"/>
      <c r="BY124" s="867"/>
      <c r="BZ124" s="867"/>
      <c r="CA124" s="867">
        <v>10.6</v>
      </c>
      <c r="CB124" s="867"/>
      <c r="CC124" s="867"/>
      <c r="CD124" s="867"/>
      <c r="CE124" s="867"/>
      <c r="CF124" s="762"/>
      <c r="CG124" s="763"/>
      <c r="CH124" s="763"/>
      <c r="CI124" s="763"/>
      <c r="CJ124" s="898"/>
      <c r="CK124" s="906"/>
      <c r="CL124" s="906"/>
      <c r="CM124" s="906"/>
      <c r="CN124" s="906"/>
      <c r="CO124" s="907"/>
      <c r="CP124" s="871" t="s">
        <v>452</v>
      </c>
      <c r="CQ124" s="872"/>
      <c r="CR124" s="872"/>
      <c r="CS124" s="872"/>
      <c r="CT124" s="872"/>
      <c r="CU124" s="872"/>
      <c r="CV124" s="872"/>
      <c r="CW124" s="872"/>
      <c r="CX124" s="872"/>
      <c r="CY124" s="872"/>
      <c r="CZ124" s="872"/>
      <c r="DA124" s="872"/>
      <c r="DB124" s="872"/>
      <c r="DC124" s="872"/>
      <c r="DD124" s="872"/>
      <c r="DE124" s="872"/>
      <c r="DF124" s="873"/>
      <c r="DG124" s="799" t="s">
        <v>122</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30" customFormat="1" ht="26.25" customHeight="1" x14ac:dyDescent="0.15">
      <c r="A125" s="856"/>
      <c r="B125" s="857"/>
      <c r="C125" s="851" t="s">
        <v>440</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453</v>
      </c>
      <c r="CL125" s="888"/>
      <c r="CM125" s="888"/>
      <c r="CN125" s="888"/>
      <c r="CO125" s="889"/>
      <c r="CP125" s="896" t="s">
        <v>454</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30" customFormat="1" ht="26.25" customHeight="1" thickBot="1" x14ac:dyDescent="0.2">
      <c r="A126" s="856"/>
      <c r="B126" s="857"/>
      <c r="C126" s="851" t="s">
        <v>442</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122</v>
      </c>
      <c r="AB126" s="816"/>
      <c r="AC126" s="816"/>
      <c r="AD126" s="816"/>
      <c r="AE126" s="817"/>
      <c r="AF126" s="818" t="s">
        <v>122</v>
      </c>
      <c r="AG126" s="816"/>
      <c r="AH126" s="816"/>
      <c r="AI126" s="816"/>
      <c r="AJ126" s="817"/>
      <c r="AK126" s="818" t="s">
        <v>122</v>
      </c>
      <c r="AL126" s="816"/>
      <c r="AM126" s="816"/>
      <c r="AN126" s="816"/>
      <c r="AO126" s="817"/>
      <c r="AP126" s="860" t="s">
        <v>122</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455</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30" customFormat="1" ht="26.25" customHeight="1" x14ac:dyDescent="0.15">
      <c r="A127" s="858"/>
      <c r="B127" s="859"/>
      <c r="C127" s="874" t="s">
        <v>456</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v>3460</v>
      </c>
      <c r="AB127" s="816"/>
      <c r="AC127" s="816"/>
      <c r="AD127" s="816"/>
      <c r="AE127" s="817"/>
      <c r="AF127" s="818">
        <v>2725</v>
      </c>
      <c r="AG127" s="816"/>
      <c r="AH127" s="816"/>
      <c r="AI127" s="816"/>
      <c r="AJ127" s="817"/>
      <c r="AK127" s="818">
        <v>2155</v>
      </c>
      <c r="AL127" s="816"/>
      <c r="AM127" s="816"/>
      <c r="AN127" s="816"/>
      <c r="AO127" s="817"/>
      <c r="AP127" s="860">
        <v>0.1</v>
      </c>
      <c r="AQ127" s="861"/>
      <c r="AR127" s="861"/>
      <c r="AS127" s="861"/>
      <c r="AT127" s="862"/>
      <c r="AU127" s="232"/>
      <c r="AV127" s="232"/>
      <c r="AW127" s="232"/>
      <c r="AX127" s="877" t="s">
        <v>457</v>
      </c>
      <c r="AY127" s="848"/>
      <c r="AZ127" s="848"/>
      <c r="BA127" s="848"/>
      <c r="BB127" s="848"/>
      <c r="BC127" s="848"/>
      <c r="BD127" s="848"/>
      <c r="BE127" s="849"/>
      <c r="BF127" s="847" t="s">
        <v>458</v>
      </c>
      <c r="BG127" s="848"/>
      <c r="BH127" s="848"/>
      <c r="BI127" s="848"/>
      <c r="BJ127" s="848"/>
      <c r="BK127" s="848"/>
      <c r="BL127" s="849"/>
      <c r="BM127" s="847" t="s">
        <v>459</v>
      </c>
      <c r="BN127" s="848"/>
      <c r="BO127" s="848"/>
      <c r="BP127" s="848"/>
      <c r="BQ127" s="848"/>
      <c r="BR127" s="848"/>
      <c r="BS127" s="849"/>
      <c r="BT127" s="847" t="s">
        <v>460</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461</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30" customFormat="1" ht="26.25" customHeight="1" thickBot="1" x14ac:dyDescent="0.2">
      <c r="A128" s="832" t="s">
        <v>462</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463</v>
      </c>
      <c r="X128" s="834"/>
      <c r="Y128" s="834"/>
      <c r="Z128" s="835"/>
      <c r="AA128" s="836" t="s">
        <v>122</v>
      </c>
      <c r="AB128" s="837"/>
      <c r="AC128" s="837"/>
      <c r="AD128" s="837"/>
      <c r="AE128" s="838"/>
      <c r="AF128" s="839">
        <v>73</v>
      </c>
      <c r="AG128" s="837"/>
      <c r="AH128" s="837"/>
      <c r="AI128" s="837"/>
      <c r="AJ128" s="838"/>
      <c r="AK128" s="839">
        <v>73</v>
      </c>
      <c r="AL128" s="837"/>
      <c r="AM128" s="837"/>
      <c r="AN128" s="837"/>
      <c r="AO128" s="838"/>
      <c r="AP128" s="840"/>
      <c r="AQ128" s="841"/>
      <c r="AR128" s="841"/>
      <c r="AS128" s="841"/>
      <c r="AT128" s="842"/>
      <c r="AU128" s="232"/>
      <c r="AV128" s="232"/>
      <c r="AW128" s="232"/>
      <c r="AX128" s="843" t="s">
        <v>464</v>
      </c>
      <c r="AY128" s="844"/>
      <c r="AZ128" s="844"/>
      <c r="BA128" s="844"/>
      <c r="BB128" s="844"/>
      <c r="BC128" s="844"/>
      <c r="BD128" s="844"/>
      <c r="BE128" s="845"/>
      <c r="BF128" s="822" t="s">
        <v>122</v>
      </c>
      <c r="BG128" s="823"/>
      <c r="BH128" s="823"/>
      <c r="BI128" s="823"/>
      <c r="BJ128" s="823"/>
      <c r="BK128" s="823"/>
      <c r="BL128" s="846"/>
      <c r="BM128" s="822">
        <v>15</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465</v>
      </c>
      <c r="CQ128" s="766"/>
      <c r="CR128" s="766"/>
      <c r="CS128" s="766"/>
      <c r="CT128" s="766"/>
      <c r="CU128" s="766"/>
      <c r="CV128" s="766"/>
      <c r="CW128" s="766"/>
      <c r="CX128" s="766"/>
      <c r="CY128" s="766"/>
      <c r="CZ128" s="766"/>
      <c r="DA128" s="766"/>
      <c r="DB128" s="766"/>
      <c r="DC128" s="766"/>
      <c r="DD128" s="766"/>
      <c r="DE128" s="766"/>
      <c r="DF128" s="767"/>
      <c r="DG128" s="826" t="s">
        <v>122</v>
      </c>
      <c r="DH128" s="827"/>
      <c r="DI128" s="827"/>
      <c r="DJ128" s="827"/>
      <c r="DK128" s="827"/>
      <c r="DL128" s="827" t="s">
        <v>122</v>
      </c>
      <c r="DM128" s="827"/>
      <c r="DN128" s="827"/>
      <c r="DO128" s="827"/>
      <c r="DP128" s="827"/>
      <c r="DQ128" s="827" t="s">
        <v>122</v>
      </c>
      <c r="DR128" s="827"/>
      <c r="DS128" s="827"/>
      <c r="DT128" s="827"/>
      <c r="DU128" s="827"/>
      <c r="DV128" s="828" t="s">
        <v>122</v>
      </c>
      <c r="DW128" s="828"/>
      <c r="DX128" s="828"/>
      <c r="DY128" s="828"/>
      <c r="DZ128" s="829"/>
    </row>
    <row r="129" spans="1:131" s="230" customFormat="1" ht="26.25" customHeight="1" x14ac:dyDescent="0.15">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466</v>
      </c>
      <c r="X129" s="813"/>
      <c r="Y129" s="813"/>
      <c r="Z129" s="814"/>
      <c r="AA129" s="815">
        <v>3152287</v>
      </c>
      <c r="AB129" s="816"/>
      <c r="AC129" s="816"/>
      <c r="AD129" s="816"/>
      <c r="AE129" s="817"/>
      <c r="AF129" s="818">
        <v>3040597</v>
      </c>
      <c r="AG129" s="816"/>
      <c r="AH129" s="816"/>
      <c r="AI129" s="816"/>
      <c r="AJ129" s="817"/>
      <c r="AK129" s="818">
        <v>3064252</v>
      </c>
      <c r="AL129" s="816"/>
      <c r="AM129" s="816"/>
      <c r="AN129" s="816"/>
      <c r="AO129" s="817"/>
      <c r="AP129" s="819"/>
      <c r="AQ129" s="820"/>
      <c r="AR129" s="820"/>
      <c r="AS129" s="820"/>
      <c r="AT129" s="821"/>
      <c r="AU129" s="233"/>
      <c r="AV129" s="233"/>
      <c r="AW129" s="233"/>
      <c r="AX129" s="787" t="s">
        <v>467</v>
      </c>
      <c r="AY129" s="788"/>
      <c r="AZ129" s="788"/>
      <c r="BA129" s="788"/>
      <c r="BB129" s="788"/>
      <c r="BC129" s="788"/>
      <c r="BD129" s="788"/>
      <c r="BE129" s="789"/>
      <c r="BF129" s="806" t="s">
        <v>122</v>
      </c>
      <c r="BG129" s="807"/>
      <c r="BH129" s="807"/>
      <c r="BI129" s="807"/>
      <c r="BJ129" s="807"/>
      <c r="BK129" s="807"/>
      <c r="BL129" s="808"/>
      <c r="BM129" s="806">
        <v>20</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468</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469</v>
      </c>
      <c r="X130" s="813"/>
      <c r="Y130" s="813"/>
      <c r="Z130" s="814"/>
      <c r="AA130" s="815">
        <v>438888</v>
      </c>
      <c r="AB130" s="816"/>
      <c r="AC130" s="816"/>
      <c r="AD130" s="816"/>
      <c r="AE130" s="817"/>
      <c r="AF130" s="818">
        <v>401217</v>
      </c>
      <c r="AG130" s="816"/>
      <c r="AH130" s="816"/>
      <c r="AI130" s="816"/>
      <c r="AJ130" s="817"/>
      <c r="AK130" s="818">
        <v>398629</v>
      </c>
      <c r="AL130" s="816"/>
      <c r="AM130" s="816"/>
      <c r="AN130" s="816"/>
      <c r="AO130" s="817"/>
      <c r="AP130" s="819"/>
      <c r="AQ130" s="820"/>
      <c r="AR130" s="820"/>
      <c r="AS130" s="820"/>
      <c r="AT130" s="821"/>
      <c r="AU130" s="233"/>
      <c r="AV130" s="233"/>
      <c r="AW130" s="233"/>
      <c r="AX130" s="787" t="s">
        <v>470</v>
      </c>
      <c r="AY130" s="788"/>
      <c r="AZ130" s="788"/>
      <c r="BA130" s="788"/>
      <c r="BB130" s="788"/>
      <c r="BC130" s="788"/>
      <c r="BD130" s="788"/>
      <c r="BE130" s="789"/>
      <c r="BF130" s="790">
        <v>5.4</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471</v>
      </c>
      <c r="X131" s="797"/>
      <c r="Y131" s="797"/>
      <c r="Z131" s="798"/>
      <c r="AA131" s="799">
        <v>2713399</v>
      </c>
      <c r="AB131" s="800"/>
      <c r="AC131" s="800"/>
      <c r="AD131" s="800"/>
      <c r="AE131" s="801"/>
      <c r="AF131" s="802">
        <v>2639380</v>
      </c>
      <c r="AG131" s="800"/>
      <c r="AH131" s="800"/>
      <c r="AI131" s="800"/>
      <c r="AJ131" s="801"/>
      <c r="AK131" s="802">
        <v>2665623</v>
      </c>
      <c r="AL131" s="800"/>
      <c r="AM131" s="800"/>
      <c r="AN131" s="800"/>
      <c r="AO131" s="801"/>
      <c r="AP131" s="803"/>
      <c r="AQ131" s="804"/>
      <c r="AR131" s="804"/>
      <c r="AS131" s="804"/>
      <c r="AT131" s="805"/>
      <c r="AU131" s="233"/>
      <c r="AV131" s="233"/>
      <c r="AW131" s="233"/>
      <c r="AX131" s="765" t="s">
        <v>472</v>
      </c>
      <c r="AY131" s="766"/>
      <c r="AZ131" s="766"/>
      <c r="BA131" s="766"/>
      <c r="BB131" s="766"/>
      <c r="BC131" s="766"/>
      <c r="BD131" s="766"/>
      <c r="BE131" s="767"/>
      <c r="BF131" s="768">
        <v>10.6</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473</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474</v>
      </c>
      <c r="W132" s="778"/>
      <c r="X132" s="778"/>
      <c r="Y132" s="778"/>
      <c r="Z132" s="779"/>
      <c r="AA132" s="780">
        <v>5.3957047969999996</v>
      </c>
      <c r="AB132" s="781"/>
      <c r="AC132" s="781"/>
      <c r="AD132" s="781"/>
      <c r="AE132" s="782"/>
      <c r="AF132" s="783">
        <v>4.7455084149999998</v>
      </c>
      <c r="AG132" s="781"/>
      <c r="AH132" s="781"/>
      <c r="AI132" s="781"/>
      <c r="AJ132" s="782"/>
      <c r="AK132" s="783">
        <v>6.0807173409999997</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475</v>
      </c>
      <c r="W133" s="757"/>
      <c r="X133" s="757"/>
      <c r="Y133" s="757"/>
      <c r="Z133" s="758"/>
      <c r="AA133" s="759">
        <v>7.1</v>
      </c>
      <c r="AB133" s="760"/>
      <c r="AC133" s="760"/>
      <c r="AD133" s="760"/>
      <c r="AE133" s="761"/>
      <c r="AF133" s="759">
        <v>5.8</v>
      </c>
      <c r="AG133" s="760"/>
      <c r="AH133" s="760"/>
      <c r="AI133" s="760"/>
      <c r="AJ133" s="761"/>
      <c r="AK133" s="759">
        <v>5.4</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748Dt0vkzaQneX/GcVxT4TwgxIkw4mO6JVURCVhtMKwtNPCr63Smzngl13iSZDa5YMe2gjiNxZyT1fPSqGIM9w==" saltValue="4XQSuBtBO7HBpb7Dz9uTK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476</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kmojs/ppn2w6MXtmzPibIyVH+58XsC57RJ33KVe2FR8G18vTCXVJZ7hOd5sEYzXTVBX9LBJfQAT0/Ot71+CEbg==" saltValue="CPUax288YS/zA4anjoDWZA=="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RgDZq+r1cQDZOPiJf6/GhO29oYa+2ngMURfnctV8pKHXm+JTqfNHmd7wGQAZnsOkpTKybelXMrLSpHkwkCtnGw==" saltValue="rozwrD8dA8SfXAh9nb9Vgg==" spinCount="100000" sheet="1" objects="1" scenarios="1"/>
  <dataConsolidate/>
  <phoneticPr fontId="2"/>
  <printOptions horizontalCentered="1" verticalCentered="1"/>
  <pageMargins left="0" right="0" top="0" bottom="0" header="0" footer="0"/>
  <pageSetup paperSize="8" scale="69"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478</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479</v>
      </c>
      <c r="AP7" s="272"/>
      <c r="AQ7" s="273" t="s">
        <v>480</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481</v>
      </c>
      <c r="AQ8" s="279" t="s">
        <v>482</v>
      </c>
      <c r="AR8" s="280" t="s">
        <v>483</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484</v>
      </c>
      <c r="AL9" s="1167"/>
      <c r="AM9" s="1167"/>
      <c r="AN9" s="1168"/>
      <c r="AO9" s="281">
        <v>808053</v>
      </c>
      <c r="AP9" s="281">
        <v>167750</v>
      </c>
      <c r="AQ9" s="282">
        <v>243450</v>
      </c>
      <c r="AR9" s="283">
        <v>-31.1</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485</v>
      </c>
      <c r="AL10" s="1167"/>
      <c r="AM10" s="1167"/>
      <c r="AN10" s="1168"/>
      <c r="AO10" s="284">
        <v>127169</v>
      </c>
      <c r="AP10" s="284">
        <v>26400</v>
      </c>
      <c r="AQ10" s="285">
        <v>36828</v>
      </c>
      <c r="AR10" s="286">
        <v>-28.3</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486</v>
      </c>
      <c r="AL11" s="1167"/>
      <c r="AM11" s="1167"/>
      <c r="AN11" s="1168"/>
      <c r="AO11" s="284" t="s">
        <v>487</v>
      </c>
      <c r="AP11" s="284" t="s">
        <v>487</v>
      </c>
      <c r="AQ11" s="285">
        <v>2575</v>
      </c>
      <c r="AR11" s="286" t="s">
        <v>487</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488</v>
      </c>
      <c r="AL12" s="1167"/>
      <c r="AM12" s="1167"/>
      <c r="AN12" s="1168"/>
      <c r="AO12" s="284" t="s">
        <v>487</v>
      </c>
      <c r="AP12" s="284" t="s">
        <v>487</v>
      </c>
      <c r="AQ12" s="285" t="s">
        <v>487</v>
      </c>
      <c r="AR12" s="286" t="s">
        <v>487</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489</v>
      </c>
      <c r="AL13" s="1167"/>
      <c r="AM13" s="1167"/>
      <c r="AN13" s="1168"/>
      <c r="AO13" s="284">
        <v>239259</v>
      </c>
      <c r="AP13" s="284">
        <v>49670</v>
      </c>
      <c r="AQ13" s="285">
        <v>11862</v>
      </c>
      <c r="AR13" s="286">
        <v>318.7</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490</v>
      </c>
      <c r="AL14" s="1167"/>
      <c r="AM14" s="1167"/>
      <c r="AN14" s="1168"/>
      <c r="AO14" s="284">
        <v>21014</v>
      </c>
      <c r="AP14" s="284">
        <v>4362</v>
      </c>
      <c r="AQ14" s="285">
        <v>4647</v>
      </c>
      <c r="AR14" s="286">
        <v>-6.1</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491</v>
      </c>
      <c r="AL15" s="1170"/>
      <c r="AM15" s="1170"/>
      <c r="AN15" s="1171"/>
      <c r="AO15" s="284">
        <v>-47349</v>
      </c>
      <c r="AP15" s="284">
        <v>-9830</v>
      </c>
      <c r="AQ15" s="285">
        <v>-13358</v>
      </c>
      <c r="AR15" s="286">
        <v>-26.4</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178</v>
      </c>
      <c r="AL16" s="1170"/>
      <c r="AM16" s="1170"/>
      <c r="AN16" s="1171"/>
      <c r="AO16" s="284">
        <v>1148146</v>
      </c>
      <c r="AP16" s="284">
        <v>238353</v>
      </c>
      <c r="AQ16" s="285">
        <v>286004</v>
      </c>
      <c r="AR16" s="286">
        <v>-16.7</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492</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493</v>
      </c>
      <c r="AP20" s="293" t="s">
        <v>494</v>
      </c>
      <c r="AQ20" s="294" t="s">
        <v>495</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496</v>
      </c>
      <c r="AL21" s="1173"/>
      <c r="AM21" s="1173"/>
      <c r="AN21" s="1174"/>
      <c r="AO21" s="297">
        <v>17.23</v>
      </c>
      <c r="AP21" s="298">
        <v>24.25</v>
      </c>
      <c r="AQ21" s="299">
        <v>-7.02</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497</v>
      </c>
      <c r="AL22" s="1173"/>
      <c r="AM22" s="1173"/>
      <c r="AN22" s="1174"/>
      <c r="AO22" s="302">
        <v>91.5</v>
      </c>
      <c r="AP22" s="303">
        <v>95.4</v>
      </c>
      <c r="AQ22" s="304">
        <v>-3.9</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498</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499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500</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479</v>
      </c>
      <c r="AP30" s="272"/>
      <c r="AQ30" s="273" t="s">
        <v>480</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481</v>
      </c>
      <c r="AQ31" s="279" t="s">
        <v>482</v>
      </c>
      <c r="AR31" s="280" t="s">
        <v>483</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501</v>
      </c>
      <c r="AL32" s="1157"/>
      <c r="AM32" s="1157"/>
      <c r="AN32" s="1158"/>
      <c r="AO32" s="312">
        <v>534970</v>
      </c>
      <c r="AP32" s="312">
        <v>111059</v>
      </c>
      <c r="AQ32" s="313">
        <v>167387</v>
      </c>
      <c r="AR32" s="314">
        <v>-33.700000000000003</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502</v>
      </c>
      <c r="AL33" s="1157"/>
      <c r="AM33" s="1157"/>
      <c r="AN33" s="1158"/>
      <c r="AO33" s="312" t="s">
        <v>487</v>
      </c>
      <c r="AP33" s="312" t="s">
        <v>487</v>
      </c>
      <c r="AQ33" s="313" t="s">
        <v>487</v>
      </c>
      <c r="AR33" s="314" t="s">
        <v>487</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503</v>
      </c>
      <c r="AL34" s="1157"/>
      <c r="AM34" s="1157"/>
      <c r="AN34" s="1158"/>
      <c r="AO34" s="312" t="s">
        <v>487</v>
      </c>
      <c r="AP34" s="312" t="s">
        <v>487</v>
      </c>
      <c r="AQ34" s="313">
        <v>5</v>
      </c>
      <c r="AR34" s="314" t="s">
        <v>487</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504</v>
      </c>
      <c r="AL35" s="1157"/>
      <c r="AM35" s="1157"/>
      <c r="AN35" s="1158"/>
      <c r="AO35" s="312">
        <v>11415</v>
      </c>
      <c r="AP35" s="312">
        <v>2370</v>
      </c>
      <c r="AQ35" s="313">
        <v>34589</v>
      </c>
      <c r="AR35" s="314">
        <v>-93.1</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505</v>
      </c>
      <c r="AL36" s="1157"/>
      <c r="AM36" s="1157"/>
      <c r="AN36" s="1158"/>
      <c r="AO36" s="312">
        <v>12251</v>
      </c>
      <c r="AP36" s="312">
        <v>2543</v>
      </c>
      <c r="AQ36" s="313">
        <v>2508</v>
      </c>
      <c r="AR36" s="314">
        <v>1.4</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506</v>
      </c>
      <c r="AL37" s="1157"/>
      <c r="AM37" s="1157"/>
      <c r="AN37" s="1158"/>
      <c r="AO37" s="312">
        <v>2155</v>
      </c>
      <c r="AP37" s="312">
        <v>447</v>
      </c>
      <c r="AQ37" s="313">
        <v>1525</v>
      </c>
      <c r="AR37" s="314">
        <v>-70.7</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507</v>
      </c>
      <c r="AL38" s="1160"/>
      <c r="AM38" s="1160"/>
      <c r="AN38" s="1161"/>
      <c r="AO38" s="315" t="s">
        <v>487</v>
      </c>
      <c r="AP38" s="315" t="s">
        <v>487</v>
      </c>
      <c r="AQ38" s="316">
        <v>44</v>
      </c>
      <c r="AR38" s="304" t="s">
        <v>487</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508</v>
      </c>
      <c r="AL39" s="1160"/>
      <c r="AM39" s="1160"/>
      <c r="AN39" s="1161"/>
      <c r="AO39" s="312">
        <v>-73</v>
      </c>
      <c r="AP39" s="312">
        <v>-15</v>
      </c>
      <c r="AQ39" s="313">
        <v>-7489</v>
      </c>
      <c r="AR39" s="314">
        <v>-99.8</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509</v>
      </c>
      <c r="AL40" s="1157"/>
      <c r="AM40" s="1157"/>
      <c r="AN40" s="1158"/>
      <c r="AO40" s="312">
        <v>-398629</v>
      </c>
      <c r="AP40" s="312">
        <v>-82755</v>
      </c>
      <c r="AQ40" s="313">
        <v>-138932</v>
      </c>
      <c r="AR40" s="314">
        <v>-40.4</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288</v>
      </c>
      <c r="AL41" s="1163"/>
      <c r="AM41" s="1163"/>
      <c r="AN41" s="1164"/>
      <c r="AO41" s="312">
        <v>162089</v>
      </c>
      <c r="AP41" s="312">
        <v>33649</v>
      </c>
      <c r="AQ41" s="313">
        <v>59636</v>
      </c>
      <c r="AR41" s="314">
        <v>-43.6</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510</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511</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479</v>
      </c>
      <c r="AN49" s="1151" t="s">
        <v>512</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513</v>
      </c>
      <c r="AO50" s="329" t="s">
        <v>514</v>
      </c>
      <c r="AP50" s="330" t="s">
        <v>515</v>
      </c>
      <c r="AQ50" s="331" t="s">
        <v>516</v>
      </c>
      <c r="AR50" s="332" t="s">
        <v>517</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518</v>
      </c>
      <c r="AL51" s="325"/>
      <c r="AM51" s="333">
        <v>661197</v>
      </c>
      <c r="AN51" s="334">
        <v>122580</v>
      </c>
      <c r="AO51" s="335">
        <v>-23.8</v>
      </c>
      <c r="AP51" s="336">
        <v>190274</v>
      </c>
      <c r="AQ51" s="337">
        <v>13.6</v>
      </c>
      <c r="AR51" s="338">
        <v>-37.4</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519</v>
      </c>
      <c r="AM52" s="341">
        <v>174549</v>
      </c>
      <c r="AN52" s="342">
        <v>32360</v>
      </c>
      <c r="AO52" s="343">
        <v>-59.8</v>
      </c>
      <c r="AP52" s="344">
        <v>88584</v>
      </c>
      <c r="AQ52" s="345">
        <v>7.3</v>
      </c>
      <c r="AR52" s="346">
        <v>-67.099999999999994</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520</v>
      </c>
      <c r="AL53" s="325"/>
      <c r="AM53" s="333">
        <v>383764</v>
      </c>
      <c r="AN53" s="334">
        <v>72655</v>
      </c>
      <c r="AO53" s="335">
        <v>-40.700000000000003</v>
      </c>
      <c r="AP53" s="336">
        <v>301035</v>
      </c>
      <c r="AQ53" s="337">
        <v>58.2</v>
      </c>
      <c r="AR53" s="338">
        <v>-98.9</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519</v>
      </c>
      <c r="AM54" s="341">
        <v>139641</v>
      </c>
      <c r="AN54" s="342">
        <v>26437</v>
      </c>
      <c r="AO54" s="343">
        <v>-18.3</v>
      </c>
      <c r="AP54" s="344">
        <v>154376</v>
      </c>
      <c r="AQ54" s="345">
        <v>74.3</v>
      </c>
      <c r="AR54" s="346">
        <v>-92.6</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521</v>
      </c>
      <c r="AL55" s="325"/>
      <c r="AM55" s="333">
        <v>537467</v>
      </c>
      <c r="AN55" s="334">
        <v>104464</v>
      </c>
      <c r="AO55" s="335">
        <v>43.8</v>
      </c>
      <c r="AP55" s="336">
        <v>277467</v>
      </c>
      <c r="AQ55" s="337">
        <v>-7.8</v>
      </c>
      <c r="AR55" s="338">
        <v>51.6</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519</v>
      </c>
      <c r="AM56" s="341">
        <v>333576</v>
      </c>
      <c r="AN56" s="342">
        <v>64835</v>
      </c>
      <c r="AO56" s="343">
        <v>145.19999999999999</v>
      </c>
      <c r="AP56" s="344">
        <v>128378</v>
      </c>
      <c r="AQ56" s="345">
        <v>-16.8</v>
      </c>
      <c r="AR56" s="346">
        <v>162</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522</v>
      </c>
      <c r="AL57" s="325"/>
      <c r="AM57" s="333">
        <v>470262</v>
      </c>
      <c r="AN57" s="334">
        <v>94316</v>
      </c>
      <c r="AO57" s="335">
        <v>-9.6999999999999993</v>
      </c>
      <c r="AP57" s="336">
        <v>282256</v>
      </c>
      <c r="AQ57" s="337">
        <v>1.7</v>
      </c>
      <c r="AR57" s="338">
        <v>-11.4</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519</v>
      </c>
      <c r="AM58" s="341">
        <v>258491</v>
      </c>
      <c r="AN58" s="342">
        <v>51843</v>
      </c>
      <c r="AO58" s="343">
        <v>-20</v>
      </c>
      <c r="AP58" s="344">
        <v>145453</v>
      </c>
      <c r="AQ58" s="345">
        <v>13.3</v>
      </c>
      <c r="AR58" s="346">
        <v>-33.299999999999997</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523</v>
      </c>
      <c r="AL59" s="325"/>
      <c r="AM59" s="333">
        <v>497617</v>
      </c>
      <c r="AN59" s="334">
        <v>103304</v>
      </c>
      <c r="AO59" s="335">
        <v>9.5</v>
      </c>
      <c r="AP59" s="336">
        <v>295341</v>
      </c>
      <c r="AQ59" s="337">
        <v>4.5999999999999996</v>
      </c>
      <c r="AR59" s="338">
        <v>4.9000000000000004</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519</v>
      </c>
      <c r="AM60" s="341">
        <v>316364</v>
      </c>
      <c r="AN60" s="342">
        <v>65677</v>
      </c>
      <c r="AO60" s="343">
        <v>26.7</v>
      </c>
      <c r="AP60" s="344">
        <v>137402</v>
      </c>
      <c r="AQ60" s="345">
        <v>-5.5</v>
      </c>
      <c r="AR60" s="346">
        <v>32.200000000000003</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524</v>
      </c>
      <c r="AL61" s="347"/>
      <c r="AM61" s="348">
        <v>510061</v>
      </c>
      <c r="AN61" s="349">
        <v>99464</v>
      </c>
      <c r="AO61" s="350">
        <v>-4.2</v>
      </c>
      <c r="AP61" s="351">
        <v>269275</v>
      </c>
      <c r="AQ61" s="352">
        <v>14.1</v>
      </c>
      <c r="AR61" s="338">
        <v>-18.3</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519</v>
      </c>
      <c r="AM62" s="341">
        <v>244524</v>
      </c>
      <c r="AN62" s="342">
        <v>48230</v>
      </c>
      <c r="AO62" s="343">
        <v>14.8</v>
      </c>
      <c r="AP62" s="344">
        <v>130839</v>
      </c>
      <c r="AQ62" s="345">
        <v>14.5</v>
      </c>
      <c r="AR62" s="346">
        <v>0.3</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U00Y2QPU0FqzOw7v48D8RVwTwgYMUG0EW+AV/XnQ4C0/UtpOp0z19WE5YAGKHKaAT4RYDfTZoZS3jlTmZyP/xw==" saltValue="ELLW3bFk9GIht4cgW/vM3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476</v>
      </c>
    </row>
    <row r="121" spans="125:125" ht="13.5" hidden="1" customHeight="1" x14ac:dyDescent="0.15">
      <c r="DU121" s="259"/>
    </row>
  </sheetData>
  <sheetProtection algorithmName="SHA-512" hashValue="e/PY+UTlv9lzyaRwWW0st24xElJgy8Fh/FKFRtvHAnWA943uwhutRpqGucIwdOFcyaOQ+6cviYSZJw/y30/lgQ==" saltValue="MnAFOhru/eLQ3ol1sukZm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476</v>
      </c>
    </row>
  </sheetData>
  <sheetProtection algorithmName="SHA-512" hashValue="JOXbvFhBeh8QHN5U8S7NVQrKO2MbfA8+cwt482wHWYlJOyntuzbM2Q1eArOHIMk7Zh+KVFrCUP23KieQjyYNUA==" saltValue="gHUh0eLkugLkpJAu3uB7Q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90" zoomScaleNormal="9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75" t="s">
        <v>3</v>
      </c>
      <c r="D47" s="1175"/>
      <c r="E47" s="1176"/>
      <c r="F47" s="11">
        <v>37.270000000000003</v>
      </c>
      <c r="G47" s="12">
        <v>37.21</v>
      </c>
      <c r="H47" s="12">
        <v>37.29</v>
      </c>
      <c r="I47" s="12">
        <v>45.24</v>
      </c>
      <c r="J47" s="13">
        <v>42.93</v>
      </c>
    </row>
    <row r="48" spans="2:10" ht="57.75" customHeight="1" x14ac:dyDescent="0.15">
      <c r="B48" s="14"/>
      <c r="C48" s="1177" t="s">
        <v>4</v>
      </c>
      <c r="D48" s="1177"/>
      <c r="E48" s="1178"/>
      <c r="F48" s="15">
        <v>2.93</v>
      </c>
      <c r="G48" s="16">
        <v>4.38</v>
      </c>
      <c r="H48" s="16">
        <v>10.3</v>
      </c>
      <c r="I48" s="16">
        <v>3.46</v>
      </c>
      <c r="J48" s="17">
        <v>5.12</v>
      </c>
    </row>
    <row r="49" spans="2:10" ht="57.75" customHeight="1" thickBot="1" x14ac:dyDescent="0.2">
      <c r="B49" s="18"/>
      <c r="C49" s="1179" t="s">
        <v>5</v>
      </c>
      <c r="D49" s="1179"/>
      <c r="E49" s="1180"/>
      <c r="F49" s="19" t="s">
        <v>531</v>
      </c>
      <c r="G49" s="20">
        <v>1.58</v>
      </c>
      <c r="H49" s="20">
        <v>6.58</v>
      </c>
      <c r="I49" s="20" t="s">
        <v>532</v>
      </c>
      <c r="J49" s="21" t="s">
        <v>533</v>
      </c>
    </row>
    <row r="50" spans="2:10" x14ac:dyDescent="0.15"/>
  </sheetData>
  <sheetProtection algorithmName="SHA-512" hashValue="IAIo4x8+bhN+lHReidcNoI/ugMtZhYSyienzSEMJhDC/AKxfOnTmMyg7Mc0qMeWhQZrcb4aInoPqmNcIRVmuLQ==" saltValue="0Qjbdwcku3IIfD5BDr9uwg=="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秀樹</dc:creator>
  <cp:lastModifiedBy> </cp:lastModifiedBy>
  <cp:lastPrinted>2025-08-22T06:36:29Z</cp:lastPrinted>
  <dcterms:created xsi:type="dcterms:W3CDTF">2025-08-22T05:59:35Z</dcterms:created>
  <dcterms:modified xsi:type="dcterms:W3CDTF">2025-08-22T06:36:33Z</dcterms:modified>
</cp:coreProperties>
</file>